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NIFTY OPTION2018" sheetId="9" r:id="rId1"/>
    <sheet name="NF2018" sheetId="8" r:id="rId2"/>
    <sheet name="BNF INTRADAY2018" sheetId="7" r:id="rId3"/>
    <sheet name="BNF POSITIONAL" sheetId="10" r:id="rId4"/>
    <sheet name="BANK OPTION 2018" sheetId="11" r:id="rId5"/>
    <sheet name="STKFUT2018" sheetId="6" r:id="rId6"/>
    <sheet name="OPTION2017" sheetId="1" r:id="rId7"/>
    <sheet name="NF2017" sheetId="2" r:id="rId8"/>
    <sheet name="BNF2017" sheetId="3" r:id="rId9"/>
    <sheet name="STKFUT2017" sheetId="4" r:id="rId10"/>
    <sheet name="SUMMARY 2017" sheetId="5" r:id="rId11"/>
  </sheets>
  <calcPr calcId="124519"/>
</workbook>
</file>

<file path=xl/calcChain.xml><?xml version="1.0" encoding="utf-8"?>
<calcChain xmlns="http://schemas.openxmlformats.org/spreadsheetml/2006/main">
  <c r="J1713" i="9"/>
  <c r="I1713"/>
  <c r="G1713"/>
  <c r="G1714"/>
  <c r="G1712"/>
  <c r="G1711"/>
  <c r="G1710"/>
  <c r="G1709"/>
  <c r="G1708"/>
  <c r="H999" i="8"/>
  <c r="K998"/>
  <c r="J998"/>
  <c r="H998"/>
  <c r="H997"/>
  <c r="H996"/>
  <c r="H995"/>
  <c r="K950" i="7"/>
  <c r="J950"/>
  <c r="H951"/>
  <c r="H949"/>
  <c r="H950"/>
  <c r="H948"/>
  <c r="K286" i="10"/>
  <c r="K285"/>
  <c r="K284"/>
  <c r="J340" i="11"/>
  <c r="G340"/>
  <c r="G341"/>
  <c r="G339"/>
  <c r="G338"/>
  <c r="G337"/>
  <c r="I247" i="6"/>
  <c r="J247"/>
  <c r="I246"/>
  <c r="J246" s="1"/>
  <c r="I244"/>
  <c r="J244" s="1"/>
  <c r="I243"/>
  <c r="J243" s="1"/>
  <c r="J1707" i="9"/>
  <c r="I1707"/>
  <c r="J1703"/>
  <c r="I1703"/>
  <c r="J1699"/>
  <c r="I1699"/>
  <c r="G1707"/>
  <c r="G1706"/>
  <c r="G1705"/>
  <c r="G1704"/>
  <c r="G1703"/>
  <c r="G1702"/>
  <c r="G1701"/>
  <c r="G1700"/>
  <c r="G1699"/>
  <c r="G1698"/>
  <c r="G1697"/>
  <c r="G1696"/>
  <c r="H991" i="8"/>
  <c r="H992"/>
  <c r="H990"/>
  <c r="J994" s="1"/>
  <c r="K994" s="1"/>
  <c r="H987"/>
  <c r="H988"/>
  <c r="H989"/>
  <c r="H986"/>
  <c r="J989" s="1"/>
  <c r="K989" s="1"/>
  <c r="H983"/>
  <c r="H984"/>
  <c r="H985"/>
  <c r="H982"/>
  <c r="H940" i="7"/>
  <c r="H941"/>
  <c r="H942"/>
  <c r="J944" s="1"/>
  <c r="K944" s="1"/>
  <c r="H943"/>
  <c r="H944"/>
  <c r="H945"/>
  <c r="J947" s="1"/>
  <c r="K947" s="1"/>
  <c r="H946"/>
  <c r="H947"/>
  <c r="H939"/>
  <c r="J941" s="1"/>
  <c r="K941" s="1"/>
  <c r="K281" i="10"/>
  <c r="K280"/>
  <c r="K279"/>
  <c r="K277"/>
  <c r="J336" i="11"/>
  <c r="I336"/>
  <c r="J328"/>
  <c r="I328"/>
  <c r="G330"/>
  <c r="G331"/>
  <c r="G332"/>
  <c r="G333"/>
  <c r="G334"/>
  <c r="G335"/>
  <c r="G336"/>
  <c r="G329"/>
  <c r="G328"/>
  <c r="G327"/>
  <c r="G326"/>
  <c r="G325"/>
  <c r="G324"/>
  <c r="G323"/>
  <c r="J239" i="6"/>
  <c r="I242"/>
  <c r="J242" s="1"/>
  <c r="I241"/>
  <c r="J241" s="1"/>
  <c r="I240"/>
  <c r="J240" s="1"/>
  <c r="I239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29"/>
  <c r="J229" s="1"/>
  <c r="I228"/>
  <c r="J228" s="1"/>
  <c r="I230"/>
  <c r="J230" s="1"/>
  <c r="G305" i="11"/>
  <c r="G306"/>
  <c r="G307"/>
  <c r="G308"/>
  <c r="G309"/>
  <c r="G310"/>
  <c r="G311"/>
  <c r="G312"/>
  <c r="G313"/>
  <c r="G314"/>
  <c r="G315"/>
  <c r="G316"/>
  <c r="G317"/>
  <c r="G318"/>
  <c r="G304"/>
  <c r="G303"/>
  <c r="G302"/>
  <c r="G301"/>
  <c r="G300"/>
  <c r="G299"/>
  <c r="G298"/>
  <c r="G297"/>
  <c r="I307" s="1"/>
  <c r="J307" s="1"/>
  <c r="G296"/>
  <c r="G293"/>
  <c r="G294"/>
  <c r="G295"/>
  <c r="G292"/>
  <c r="K276" i="10"/>
  <c r="K275"/>
  <c r="K271"/>
  <c r="K272"/>
  <c r="K270"/>
  <c r="H934" i="7"/>
  <c r="H935"/>
  <c r="H936"/>
  <c r="H937"/>
  <c r="H938"/>
  <c r="H933"/>
  <c r="H922"/>
  <c r="H923"/>
  <c r="H924"/>
  <c r="H925"/>
  <c r="H926"/>
  <c r="H927"/>
  <c r="H928"/>
  <c r="H929"/>
  <c r="H930"/>
  <c r="H931"/>
  <c r="H932"/>
  <c r="H921"/>
  <c r="H919"/>
  <c r="H920"/>
  <c r="H918"/>
  <c r="H979" i="8"/>
  <c r="H980"/>
  <c r="H981"/>
  <c r="H978"/>
  <c r="H975"/>
  <c r="H976"/>
  <c r="H977"/>
  <c r="H974"/>
  <c r="J981" s="1"/>
  <c r="K981" s="1"/>
  <c r="H971"/>
  <c r="H972"/>
  <c r="H973"/>
  <c r="H970"/>
  <c r="H963"/>
  <c r="J966" s="1"/>
  <c r="K966" s="1"/>
  <c r="H964"/>
  <c r="H965"/>
  <c r="H966"/>
  <c r="H967"/>
  <c r="J973" s="1"/>
  <c r="K973" s="1"/>
  <c r="H968"/>
  <c r="H969"/>
  <c r="H960"/>
  <c r="H961"/>
  <c r="H962"/>
  <c r="H959"/>
  <c r="J962" s="1"/>
  <c r="K962" s="1"/>
  <c r="H956"/>
  <c r="H957"/>
  <c r="H958"/>
  <c r="H955"/>
  <c r="H952"/>
  <c r="H953"/>
  <c r="H954"/>
  <c r="H951"/>
  <c r="G1693" i="9"/>
  <c r="G1694"/>
  <c r="G1695"/>
  <c r="G1692"/>
  <c r="G1689"/>
  <c r="G1690"/>
  <c r="G1691"/>
  <c r="G1688"/>
  <c r="I1695" s="1"/>
  <c r="J1695" s="1"/>
  <c r="J958" i="8" l="1"/>
  <c r="K958" s="1"/>
  <c r="I999"/>
  <c r="J985"/>
  <c r="K985" s="1"/>
  <c r="J929" i="7"/>
  <c r="K929" s="1"/>
  <c r="J923"/>
  <c r="K923" s="1"/>
  <c r="J935"/>
  <c r="K935" s="1"/>
  <c r="J926"/>
  <c r="K926" s="1"/>
  <c r="J938"/>
  <c r="K938" s="1"/>
  <c r="I951"/>
  <c r="H341" i="11"/>
  <c r="J248" i="6"/>
  <c r="I318" i="11"/>
  <c r="J318" s="1"/>
  <c r="I311"/>
  <c r="J311" s="1"/>
  <c r="I295"/>
  <c r="J295" s="1"/>
  <c r="G1687" i="9"/>
  <c r="G1686"/>
  <c r="G1685"/>
  <c r="G1684"/>
  <c r="G1683"/>
  <c r="G1682"/>
  <c r="G1681"/>
  <c r="G1680"/>
  <c r="G1679" l="1"/>
  <c r="G1678"/>
  <c r="G1677"/>
  <c r="G1676"/>
  <c r="I1687" s="1"/>
  <c r="J1687" s="1"/>
  <c r="G1675"/>
  <c r="G1674"/>
  <c r="G1673"/>
  <c r="G1672"/>
  <c r="I1675" s="1"/>
  <c r="J1675" s="1"/>
  <c r="K269" i="10"/>
  <c r="K268"/>
  <c r="K267"/>
  <c r="K266"/>
  <c r="L286" s="1"/>
  <c r="G1661" i="9"/>
  <c r="G1662"/>
  <c r="G1663"/>
  <c r="G1664"/>
  <c r="G1665"/>
  <c r="G1666"/>
  <c r="G1667"/>
  <c r="G1668"/>
  <c r="G1669"/>
  <c r="G1670"/>
  <c r="G1671"/>
  <c r="G1660"/>
  <c r="G1659"/>
  <c r="G1658"/>
  <c r="G1657"/>
  <c r="G1656"/>
  <c r="I1671" s="1"/>
  <c r="J1671" s="1"/>
  <c r="G1649"/>
  <c r="G1650"/>
  <c r="G1651"/>
  <c r="G1648"/>
  <c r="G1647"/>
  <c r="G1646"/>
  <c r="G1645"/>
  <c r="G1644"/>
  <c r="G1643"/>
  <c r="I223" i="6"/>
  <c r="J223" s="1"/>
  <c r="I222"/>
  <c r="J222" s="1"/>
  <c r="G263" i="11"/>
  <c r="G264"/>
  <c r="G262"/>
  <c r="G274"/>
  <c r="G275"/>
  <c r="G276"/>
  <c r="G273"/>
  <c r="G272"/>
  <c r="G271"/>
  <c r="G270"/>
  <c r="G269"/>
  <c r="G258"/>
  <c r="G259"/>
  <c r="G260"/>
  <c r="G261"/>
  <c r="G257"/>
  <c r="G256"/>
  <c r="G255"/>
  <c r="I261" s="1"/>
  <c r="J261" s="1"/>
  <c r="H910" i="7"/>
  <c r="H911"/>
  <c r="H909"/>
  <c r="H907"/>
  <c r="H908"/>
  <c r="H906"/>
  <c r="H904"/>
  <c r="H905"/>
  <c r="H903"/>
  <c r="J905" s="1"/>
  <c r="K905" s="1"/>
  <c r="H901"/>
  <c r="H902"/>
  <c r="J902" s="1"/>
  <c r="K902" s="1"/>
  <c r="H900"/>
  <c r="H898"/>
  <c r="H899"/>
  <c r="H897"/>
  <c r="H895"/>
  <c r="H896"/>
  <c r="H894"/>
  <c r="H892"/>
  <c r="H893"/>
  <c r="H891"/>
  <c r="J893" s="1"/>
  <c r="K893" s="1"/>
  <c r="G1632" i="9"/>
  <c r="G1633"/>
  <c r="G1631"/>
  <c r="G1628"/>
  <c r="G1629"/>
  <c r="G1630"/>
  <c r="G1627"/>
  <c r="K934" i="8"/>
  <c r="K932"/>
  <c r="H944"/>
  <c r="H943"/>
  <c r="H942"/>
  <c r="H941"/>
  <c r="H940"/>
  <c r="H939"/>
  <c r="H936"/>
  <c r="H937"/>
  <c r="H938"/>
  <c r="H935"/>
  <c r="H934"/>
  <c r="H933"/>
  <c r="H929"/>
  <c r="H930"/>
  <c r="H931"/>
  <c r="H932"/>
  <c r="H928"/>
  <c r="J930" s="1"/>
  <c r="K930" s="1"/>
  <c r="J938" l="1"/>
  <c r="K938" s="1"/>
  <c r="J944"/>
  <c r="K944" s="1"/>
  <c r="J899" i="7"/>
  <c r="K899" s="1"/>
  <c r="J911"/>
  <c r="K911" s="1"/>
  <c r="I1655" i="9"/>
  <c r="J1655" s="1"/>
  <c r="H1714"/>
  <c r="I276" i="11"/>
  <c r="J276" s="1"/>
  <c r="I268"/>
  <c r="J268" s="1"/>
  <c r="I1636" i="9"/>
  <c r="J1636" s="1"/>
  <c r="G254" i="11"/>
  <c r="G253"/>
  <c r="G252"/>
  <c r="G251"/>
  <c r="K255" i="10"/>
  <c r="K254"/>
  <c r="K253"/>
  <c r="K251"/>
  <c r="K250"/>
  <c r="K248"/>
  <c r="I254" i="11" l="1"/>
  <c r="J254" s="1"/>
  <c r="G1624" i="9"/>
  <c r="G1625"/>
  <c r="G1626"/>
  <c r="G1623"/>
  <c r="G1615"/>
  <c r="G1614"/>
  <c r="G1613"/>
  <c r="G1612"/>
  <c r="G1622"/>
  <c r="G1621"/>
  <c r="G1620"/>
  <c r="G1619"/>
  <c r="G1618"/>
  <c r="G1617"/>
  <c r="G1616"/>
  <c r="G1607"/>
  <c r="G1606"/>
  <c r="G1603"/>
  <c r="G1604"/>
  <c r="G1605"/>
  <c r="G1602"/>
  <c r="G1599"/>
  <c r="G1600"/>
  <c r="G1601"/>
  <c r="G1598"/>
  <c r="G1592"/>
  <c r="G1591"/>
  <c r="G1590"/>
  <c r="G1589"/>
  <c r="G1588"/>
  <c r="G1587"/>
  <c r="G1586"/>
  <c r="G1585"/>
  <c r="I220" i="6"/>
  <c r="J220" s="1"/>
  <c r="H927" i="8"/>
  <c r="H926"/>
  <c r="H925"/>
  <c r="H886" i="7"/>
  <c r="H887"/>
  <c r="H888"/>
  <c r="H889"/>
  <c r="H890"/>
  <c r="H885"/>
  <c r="H884"/>
  <c r="H883"/>
  <c r="H882"/>
  <c r="K247" i="10"/>
  <c r="K246"/>
  <c r="K244"/>
  <c r="K243"/>
  <c r="G250" i="11"/>
  <c r="G249"/>
  <c r="G248"/>
  <c r="G247"/>
  <c r="G1584" i="9"/>
  <c r="G1583"/>
  <c r="G1582"/>
  <c r="G1581"/>
  <c r="G246" i="11"/>
  <c r="G245"/>
  <c r="G244"/>
  <c r="G243"/>
  <c r="H924" i="8"/>
  <c r="H923"/>
  <c r="H922"/>
  <c r="G1580" i="9"/>
  <c r="G1579"/>
  <c r="G1578"/>
  <c r="G1577"/>
  <c r="G242" i="11"/>
  <c r="G241"/>
  <c r="G240"/>
  <c r="G239"/>
  <c r="I242" s="1"/>
  <c r="J242" s="1"/>
  <c r="K920" i="8"/>
  <c r="H918"/>
  <c r="H919"/>
  <c r="H920"/>
  <c r="H917"/>
  <c r="G1576" i="9"/>
  <c r="G1575"/>
  <c r="G1574"/>
  <c r="G1573"/>
  <c r="I218" i="6"/>
  <c r="J218" s="1"/>
  <c r="G238" i="11"/>
  <c r="G237"/>
  <c r="G236"/>
  <c r="G235"/>
  <c r="I238" s="1"/>
  <c r="J238" s="1"/>
  <c r="H880" i="7"/>
  <c r="H881"/>
  <c r="H879"/>
  <c r="H916" i="8"/>
  <c r="H915"/>
  <c r="H914"/>
  <c r="H913"/>
  <c r="G1572" i="9"/>
  <c r="G1571"/>
  <c r="G1570"/>
  <c r="G1569"/>
  <c r="I217" i="6"/>
  <c r="J217" s="1"/>
  <c r="I216"/>
  <c r="J216" s="1"/>
  <c r="I214"/>
  <c r="J214" s="1"/>
  <c r="G228" i="11"/>
  <c r="G229"/>
  <c r="G230"/>
  <c r="G231"/>
  <c r="G232"/>
  <c r="G233"/>
  <c r="G234"/>
  <c r="G227"/>
  <c r="I230" s="1"/>
  <c r="J230" s="1"/>
  <c r="G225"/>
  <c r="G226"/>
  <c r="G224"/>
  <c r="G222"/>
  <c r="G223"/>
  <c r="G221"/>
  <c r="K239" i="10"/>
  <c r="K238"/>
  <c r="K236"/>
  <c r="K235"/>
  <c r="H877" i="7"/>
  <c r="H878"/>
  <c r="H876"/>
  <c r="H874"/>
  <c r="H875"/>
  <c r="H873"/>
  <c r="H871"/>
  <c r="H872"/>
  <c r="H870"/>
  <c r="H910" i="8"/>
  <c r="H911"/>
  <c r="H912"/>
  <c r="H909"/>
  <c r="H907"/>
  <c r="H908"/>
  <c r="H906"/>
  <c r="H905"/>
  <c r="H902"/>
  <c r="H903"/>
  <c r="H904"/>
  <c r="H901"/>
  <c r="G1562" i="9"/>
  <c r="G1563"/>
  <c r="G1564"/>
  <c r="G1565"/>
  <c r="G1566"/>
  <c r="G1567"/>
  <c r="G1568"/>
  <c r="G1561"/>
  <c r="G1560"/>
  <c r="G1559"/>
  <c r="G1558"/>
  <c r="G1557"/>
  <c r="G1554"/>
  <c r="G1555"/>
  <c r="G1556"/>
  <c r="G1553"/>
  <c r="G1550"/>
  <c r="G1551"/>
  <c r="G1552"/>
  <c r="G1549"/>
  <c r="G220" i="11"/>
  <c r="G219"/>
  <c r="K233" i="10"/>
  <c r="K232"/>
  <c r="H868" i="7"/>
  <c r="H869"/>
  <c r="H867"/>
  <c r="G1548" i="9"/>
  <c r="G1547"/>
  <c r="G1546"/>
  <c r="G1545"/>
  <c r="G1544"/>
  <c r="H900" i="8"/>
  <c r="H899"/>
  <c r="H898"/>
  <c r="H897"/>
  <c r="H891"/>
  <c r="H892"/>
  <c r="H893"/>
  <c r="H894"/>
  <c r="H890"/>
  <c r="H889"/>
  <c r="H888"/>
  <c r="H887"/>
  <c r="I213" i="6"/>
  <c r="J213" s="1"/>
  <c r="I211"/>
  <c r="J211" s="1"/>
  <c r="G214" i="11"/>
  <c r="G215"/>
  <c r="G216"/>
  <c r="G213"/>
  <c r="G211"/>
  <c r="G212"/>
  <c r="G210"/>
  <c r="G203"/>
  <c r="G204"/>
  <c r="G205"/>
  <c r="G206"/>
  <c r="G207"/>
  <c r="G208"/>
  <c r="G209"/>
  <c r="G202"/>
  <c r="G200"/>
  <c r="G201"/>
  <c r="G199"/>
  <c r="G198"/>
  <c r="K229" i="10"/>
  <c r="K227"/>
  <c r="K226"/>
  <c r="H859" i="7"/>
  <c r="H860"/>
  <c r="H861"/>
  <c r="H862"/>
  <c r="H863"/>
  <c r="H858"/>
  <c r="H856"/>
  <c r="H857"/>
  <c r="H855"/>
  <c r="H865"/>
  <c r="H866"/>
  <c r="H864"/>
  <c r="G1540" i="9"/>
  <c r="G1539"/>
  <c r="G1534"/>
  <c r="G1535"/>
  <c r="G1536"/>
  <c r="G1537"/>
  <c r="G1538"/>
  <c r="G1533"/>
  <c r="G1532"/>
  <c r="G1531"/>
  <c r="K886" i="8"/>
  <c r="H883"/>
  <c r="I1548" i="9" l="1"/>
  <c r="J1548" s="1"/>
  <c r="I1556"/>
  <c r="J1556" s="1"/>
  <c r="I1560"/>
  <c r="J1560" s="1"/>
  <c r="I1572"/>
  <c r="J1572" s="1"/>
  <c r="I1576"/>
  <c r="J1576" s="1"/>
  <c r="I1584"/>
  <c r="J1584" s="1"/>
  <c r="I1626"/>
  <c r="J1626" s="1"/>
  <c r="I1615"/>
  <c r="J1615" s="1"/>
  <c r="J881" i="7"/>
  <c r="K881" s="1"/>
  <c r="J884"/>
  <c r="K884" s="1"/>
  <c r="J887"/>
  <c r="K887" s="1"/>
  <c r="I250" i="11"/>
  <c r="J250" s="1"/>
  <c r="I246"/>
  <c r="J246" s="1"/>
  <c r="I1597" i="9"/>
  <c r="J1597" s="1"/>
  <c r="I1605"/>
  <c r="J1605" s="1"/>
  <c r="J927" i="8"/>
  <c r="K927" s="1"/>
  <c r="I1580" i="9"/>
  <c r="J1580" s="1"/>
  <c r="J857" i="7"/>
  <c r="K857" s="1"/>
  <c r="J869"/>
  <c r="K869" s="1"/>
  <c r="J872"/>
  <c r="K872" s="1"/>
  <c r="J875"/>
  <c r="K875" s="1"/>
  <c r="J878"/>
  <c r="K878" s="1"/>
  <c r="J890"/>
  <c r="K890" s="1"/>
  <c r="J924" i="8"/>
  <c r="K924" s="1"/>
  <c r="I234" i="11"/>
  <c r="J234" s="1"/>
  <c r="J916" i="8"/>
  <c r="K916" s="1"/>
  <c r="I1538" i="9"/>
  <c r="J1538" s="1"/>
  <c r="I1568"/>
  <c r="J1568" s="1"/>
  <c r="J896" i="8"/>
  <c r="K896" s="1"/>
  <c r="J900"/>
  <c r="K900" s="1"/>
  <c r="J904"/>
  <c r="K904" s="1"/>
  <c r="J908"/>
  <c r="K908" s="1"/>
  <c r="J912"/>
  <c r="K912" s="1"/>
  <c r="I218" i="11"/>
  <c r="J218" s="1"/>
  <c r="I220"/>
  <c r="J220" s="1"/>
  <c r="I226"/>
  <c r="J226" s="1"/>
  <c r="I1543" i="9"/>
  <c r="J1543" s="1"/>
  <c r="I201" i="11"/>
  <c r="J201" s="1"/>
  <c r="I205"/>
  <c r="J205" s="1"/>
  <c r="I212"/>
  <c r="J212" s="1"/>
  <c r="J863" i="7"/>
  <c r="K863" s="1"/>
  <c r="J866"/>
  <c r="K866" s="1"/>
  <c r="J860"/>
  <c r="K860" s="1"/>
  <c r="H880" i="8"/>
  <c r="H881"/>
  <c r="H882"/>
  <c r="H879"/>
  <c r="G1528" i="9"/>
  <c r="G1529"/>
  <c r="G1530"/>
  <c r="G1527"/>
  <c r="G1524"/>
  <c r="G1525"/>
  <c r="G1526"/>
  <c r="G1523"/>
  <c r="G1522"/>
  <c r="G1521"/>
  <c r="I1530" l="1"/>
  <c r="J1530" s="1"/>
  <c r="J882" i="8"/>
  <c r="K882" s="1"/>
  <c r="H878"/>
  <c r="H877"/>
  <c r="H876"/>
  <c r="J1520" i="9"/>
  <c r="G1518"/>
  <c r="G1517"/>
  <c r="J878" i="8" l="1"/>
  <c r="K878" s="1"/>
  <c r="G196" i="11"/>
  <c r="G195"/>
  <c r="G194"/>
  <c r="G193"/>
  <c r="G192"/>
  <c r="K224" i="10"/>
  <c r="H853" i="7"/>
  <c r="H854"/>
  <c r="H852"/>
  <c r="J854" s="1"/>
  <c r="K854" s="1"/>
  <c r="H874" i="8"/>
  <c r="H875"/>
  <c r="H873"/>
  <c r="I197" i="11" l="1"/>
  <c r="J197" s="1"/>
  <c r="J875" i="8"/>
  <c r="K875" s="1"/>
  <c r="G1508" i="9"/>
  <c r="G1509"/>
  <c r="G1510"/>
  <c r="G1511"/>
  <c r="G1512"/>
  <c r="G1513"/>
  <c r="G1514"/>
  <c r="G1507"/>
  <c r="I208" i="6"/>
  <c r="J208" s="1"/>
  <c r="I209"/>
  <c r="J209" s="1"/>
  <c r="I207"/>
  <c r="J207" s="1"/>
  <c r="I206"/>
  <c r="J206" s="1"/>
  <c r="J224" s="1"/>
  <c r="G187" i="11"/>
  <c r="G188"/>
  <c r="G189"/>
  <c r="G190"/>
  <c r="G191"/>
  <c r="G186"/>
  <c r="G185"/>
  <c r="G180"/>
  <c r="G181"/>
  <c r="G182"/>
  <c r="G183"/>
  <c r="G179"/>
  <c r="K222" i="10"/>
  <c r="K221"/>
  <c r="K219"/>
  <c r="K217"/>
  <c r="K258" s="1"/>
  <c r="H850" i="7"/>
  <c r="H851"/>
  <c r="H849"/>
  <c r="H843"/>
  <c r="H844"/>
  <c r="H845"/>
  <c r="H846"/>
  <c r="H847"/>
  <c r="H848"/>
  <c r="H842"/>
  <c r="H912" s="1"/>
  <c r="H869" i="8"/>
  <c r="H870"/>
  <c r="H871"/>
  <c r="H872"/>
  <c r="H868"/>
  <c r="H866"/>
  <c r="H867"/>
  <c r="H865"/>
  <c r="H864"/>
  <c r="G1504" i="9"/>
  <c r="G1505"/>
  <c r="G1506"/>
  <c r="G1503"/>
  <c r="G1496"/>
  <c r="G1497"/>
  <c r="G1498"/>
  <c r="G1499"/>
  <c r="G1500"/>
  <c r="G1501"/>
  <c r="G1502"/>
  <c r="G1495"/>
  <c r="G1492"/>
  <c r="G1493"/>
  <c r="G1494"/>
  <c r="G1491"/>
  <c r="G1490"/>
  <c r="G1489"/>
  <c r="G281" i="11" l="1"/>
  <c r="I1516" i="9"/>
  <c r="J1516" s="1"/>
  <c r="I184" i="11"/>
  <c r="J184" s="1"/>
  <c r="I191"/>
  <c r="J191" s="1"/>
  <c r="H281"/>
  <c r="L258" i="10"/>
  <c r="J851" i="7"/>
  <c r="K851" s="1"/>
  <c r="J867" i="8"/>
  <c r="K867" s="1"/>
  <c r="J872"/>
  <c r="K872" s="1"/>
  <c r="J845" i="7"/>
  <c r="K845" s="1"/>
  <c r="I912"/>
  <c r="J848"/>
  <c r="K848" s="1"/>
  <c r="I1494" i="9"/>
  <c r="J1494" s="1"/>
  <c r="I1506"/>
  <c r="J1506" s="1"/>
  <c r="H861" i="8"/>
  <c r="H862"/>
  <c r="H860"/>
  <c r="G1484" i="9"/>
  <c r="G1485"/>
  <c r="G1486"/>
  <c r="G1483"/>
  <c r="G1480"/>
  <c r="G1481"/>
  <c r="G1482"/>
  <c r="G1479"/>
  <c r="G1478"/>
  <c r="G1477"/>
  <c r="I199" i="6"/>
  <c r="J199" s="1"/>
  <c r="G169" i="11"/>
  <c r="G170"/>
  <c r="G168"/>
  <c r="G167"/>
  <c r="G166"/>
  <c r="G163"/>
  <c r="G162"/>
  <c r="G159"/>
  <c r="G160"/>
  <c r="G161"/>
  <c r="G158"/>
  <c r="G155"/>
  <c r="G156"/>
  <c r="G157"/>
  <c r="G154"/>
  <c r="G153"/>
  <c r="K210" i="10"/>
  <c r="L210" s="1"/>
  <c r="K208"/>
  <c r="L208" s="1"/>
  <c r="K207"/>
  <c r="L207" s="1"/>
  <c r="H834" i="7"/>
  <c r="H835"/>
  <c r="H833"/>
  <c r="H945" i="8" l="1"/>
  <c r="G1637" i="9"/>
  <c r="I1488"/>
  <c r="J1488" s="1"/>
  <c r="I165" i="11"/>
  <c r="J165" s="1"/>
  <c r="I171"/>
  <c r="J171" s="1"/>
  <c r="I945" i="8"/>
  <c r="J835" i="7"/>
  <c r="K835" s="1"/>
  <c r="J863" i="8"/>
  <c r="K863" s="1"/>
  <c r="H1637" i="9"/>
  <c r="H852" i="8"/>
  <c r="H853"/>
  <c r="H851"/>
  <c r="H850"/>
  <c r="H849"/>
  <c r="H848"/>
  <c r="G1463" i="9"/>
  <c r="G1464"/>
  <c r="G1465"/>
  <c r="G1466"/>
  <c r="G1467"/>
  <c r="G1468"/>
  <c r="G1462"/>
  <c r="G1461"/>
  <c r="G1460"/>
  <c r="G1459"/>
  <c r="G1458"/>
  <c r="H832" i="7"/>
  <c r="H831"/>
  <c r="H830"/>
  <c r="G1452" i="9"/>
  <c r="G1453"/>
  <c r="G1454"/>
  <c r="G1451"/>
  <c r="G1448"/>
  <c r="G1449"/>
  <c r="G1450"/>
  <c r="G1447"/>
  <c r="H845" i="8"/>
  <c r="H844"/>
  <c r="K847"/>
  <c r="J832" i="7" l="1"/>
  <c r="K832" s="1"/>
  <c r="J853" i="8"/>
  <c r="K853" s="1"/>
  <c r="I1470" i="9"/>
  <c r="J1470" s="1"/>
  <c r="I1457"/>
  <c r="J1457" s="1"/>
  <c r="I197" i="6"/>
  <c r="J197" s="1"/>
  <c r="I195"/>
  <c r="J195" s="1"/>
  <c r="K206" i="10"/>
  <c r="L206" s="1"/>
  <c r="K204"/>
  <c r="L204" s="1"/>
  <c r="L203"/>
  <c r="H828" i="7"/>
  <c r="H829"/>
  <c r="H827"/>
  <c r="H825"/>
  <c r="H826"/>
  <c r="H824"/>
  <c r="H843" i="8"/>
  <c r="H842"/>
  <c r="H841"/>
  <c r="H840"/>
  <c r="H837"/>
  <c r="H838"/>
  <c r="H839"/>
  <c r="H836"/>
  <c r="H833"/>
  <c r="H834"/>
  <c r="H835"/>
  <c r="H832"/>
  <c r="G151" i="11"/>
  <c r="G150"/>
  <c r="G149"/>
  <c r="G148"/>
  <c r="G147"/>
  <c r="G146"/>
  <c r="G145"/>
  <c r="G144"/>
  <c r="G1443" i="9"/>
  <c r="G1444"/>
  <c r="G1445"/>
  <c r="G1442"/>
  <c r="G1441"/>
  <c r="G1440"/>
  <c r="G1439"/>
  <c r="G1438"/>
  <c r="G1437"/>
  <c r="G1436"/>
  <c r="G1435"/>
  <c r="G1434"/>
  <c r="G1433"/>
  <c r="G1432"/>
  <c r="G1431"/>
  <c r="G1430"/>
  <c r="G141" i="11"/>
  <c r="G142"/>
  <c r="G143"/>
  <c r="G140"/>
  <c r="G137"/>
  <c r="G138"/>
  <c r="G139"/>
  <c r="G136"/>
  <c r="G133"/>
  <c r="G134"/>
  <c r="G135"/>
  <c r="G132"/>
  <c r="G1429" i="9"/>
  <c r="G1428"/>
  <c r="G1427"/>
  <c r="G1426"/>
  <c r="G1425"/>
  <c r="G1424"/>
  <c r="G1423"/>
  <c r="G1422"/>
  <c r="H831" i="8"/>
  <c r="H830"/>
  <c r="H829"/>
  <c r="G131" i="11"/>
  <c r="G130"/>
  <c r="G129"/>
  <c r="G128"/>
  <c r="G127"/>
  <c r="G126"/>
  <c r="G125"/>
  <c r="K201" i="10"/>
  <c r="L201" s="1"/>
  <c r="H823" i="7"/>
  <c r="H822"/>
  <c r="H821"/>
  <c r="I143" i="11" l="1"/>
  <c r="J143" s="1"/>
  <c r="I152"/>
  <c r="J152" s="1"/>
  <c r="J835" i="8"/>
  <c r="K835" s="1"/>
  <c r="J843"/>
  <c r="K843" s="1"/>
  <c r="I1429" i="9"/>
  <c r="J1429" s="1"/>
  <c r="I1446"/>
  <c r="J1446" s="1"/>
  <c r="I131" i="11"/>
  <c r="J131" s="1"/>
  <c r="J823" i="7"/>
  <c r="K823" s="1"/>
  <c r="J826"/>
  <c r="K826" s="1"/>
  <c r="J829"/>
  <c r="K829" s="1"/>
  <c r="J831" i="8"/>
  <c r="G1419" i="9"/>
  <c r="G1420"/>
  <c r="G1421"/>
  <c r="G1418"/>
  <c r="G1411"/>
  <c r="G1412"/>
  <c r="G1413"/>
  <c r="G1414"/>
  <c r="G1415"/>
  <c r="G1416"/>
  <c r="G1417"/>
  <c r="G1410"/>
  <c r="I193" i="6"/>
  <c r="J193" s="1"/>
  <c r="I192"/>
  <c r="J192" s="1"/>
  <c r="G124" i="11"/>
  <c r="G123"/>
  <c r="G119"/>
  <c r="G118"/>
  <c r="G117"/>
  <c r="G116"/>
  <c r="K199" i="10"/>
  <c r="L199" s="1"/>
  <c r="H820" i="7"/>
  <c r="H819"/>
  <c r="H818"/>
  <c r="H817"/>
  <c r="H816"/>
  <c r="H827" i="8"/>
  <c r="H826"/>
  <c r="H825"/>
  <c r="G1403" i="9"/>
  <c r="G1404"/>
  <c r="G1405"/>
  <c r="G1406"/>
  <c r="G1407"/>
  <c r="G1408"/>
  <c r="G1409"/>
  <c r="G1402"/>
  <c r="I1421" l="1"/>
  <c r="J1421" s="1"/>
  <c r="I1409"/>
  <c r="J1409" s="1"/>
  <c r="J820" i="7"/>
  <c r="K820" s="1"/>
  <c r="J828" i="8"/>
  <c r="K828" s="1"/>
  <c r="I124" i="11"/>
  <c r="J124" s="1"/>
  <c r="G1392" i="9"/>
  <c r="I191" i="6"/>
  <c r="J191" s="1"/>
  <c r="I190"/>
  <c r="J190" s="1"/>
  <c r="G112" i="11"/>
  <c r="G111"/>
  <c r="G110"/>
  <c r="G109"/>
  <c r="G108"/>
  <c r="G115"/>
  <c r="G114"/>
  <c r="K197" i="10"/>
  <c r="L197" s="1"/>
  <c r="H815" i="7"/>
  <c r="H814"/>
  <c r="H813"/>
  <c r="H823" i="8"/>
  <c r="H822"/>
  <c r="H821"/>
  <c r="G1397" i="9"/>
  <c r="G1396"/>
  <c r="G1395"/>
  <c r="G1398"/>
  <c r="G1399"/>
  <c r="G1394"/>
  <c r="G1401"/>
  <c r="G1400"/>
  <c r="I115" i="11" l="1"/>
  <c r="J115" s="1"/>
  <c r="J815" i="7"/>
  <c r="K815" s="1"/>
  <c r="J824" i="8"/>
  <c r="K824" s="1"/>
  <c r="I1401" i="9"/>
  <c r="J1401" s="1"/>
  <c r="J107" i="11" l="1"/>
  <c r="G105"/>
  <c r="G104"/>
  <c r="K195" i="10"/>
  <c r="L195" s="1"/>
  <c r="H810" i="7"/>
  <c r="H811"/>
  <c r="H812"/>
  <c r="H809"/>
  <c r="H818" i="8"/>
  <c r="H817"/>
  <c r="G1389" i="9"/>
  <c r="G1388"/>
  <c r="I189" i="6"/>
  <c r="J189" s="1"/>
  <c r="G99" i="11"/>
  <c r="G100"/>
  <c r="G101"/>
  <c r="G102"/>
  <c r="G103"/>
  <c r="G98"/>
  <c r="G97"/>
  <c r="G96"/>
  <c r="K194" i="10"/>
  <c r="L194" s="1"/>
  <c r="H807" i="7"/>
  <c r="H808"/>
  <c r="H806"/>
  <c r="G1387" i="9"/>
  <c r="G1386"/>
  <c r="G1385"/>
  <c r="G1384"/>
  <c r="H816" i="8"/>
  <c r="H815"/>
  <c r="H814"/>
  <c r="H813"/>
  <c r="J820" l="1"/>
  <c r="K820" s="1"/>
  <c r="J808" i="7"/>
  <c r="K808" s="1"/>
  <c r="J812"/>
  <c r="K812" s="1"/>
  <c r="J816" i="8"/>
  <c r="K816" s="1"/>
  <c r="I1387" i="9"/>
  <c r="J1387" s="1"/>
  <c r="I1391"/>
  <c r="J1391" s="1"/>
  <c r="I103" i="11"/>
  <c r="J103" s="1"/>
  <c r="I188" i="6"/>
  <c r="J188" s="1"/>
  <c r="I187"/>
  <c r="J187" s="1"/>
  <c r="G91" i="11"/>
  <c r="G92"/>
  <c r="G93"/>
  <c r="G90"/>
  <c r="G87"/>
  <c r="G88"/>
  <c r="G89"/>
  <c r="G86"/>
  <c r="G81"/>
  <c r="G82"/>
  <c r="G83"/>
  <c r="G84"/>
  <c r="G85"/>
  <c r="G80"/>
  <c r="G77"/>
  <c r="G78"/>
  <c r="G79"/>
  <c r="G76"/>
  <c r="K192" i="10"/>
  <c r="L192" s="1"/>
  <c r="K191"/>
  <c r="L191" s="1"/>
  <c r="H804" i="7"/>
  <c r="H805"/>
  <c r="H803"/>
  <c r="H810" i="8"/>
  <c r="H811"/>
  <c r="H812"/>
  <c r="H809"/>
  <c r="J812" l="1"/>
  <c r="K812" s="1"/>
  <c r="I95" i="11"/>
  <c r="J95" s="1"/>
  <c r="J805" i="7"/>
  <c r="K805" s="1"/>
  <c r="G1380" i="9"/>
  <c r="G1381"/>
  <c r="G1379"/>
  <c r="G1376"/>
  <c r="G1377"/>
  <c r="G1378"/>
  <c r="G1375"/>
  <c r="G1368"/>
  <c r="G1369"/>
  <c r="G1370"/>
  <c r="G1371"/>
  <c r="G1372"/>
  <c r="G1373"/>
  <c r="G1374"/>
  <c r="G1367"/>
  <c r="G1364"/>
  <c r="G1365"/>
  <c r="G1366"/>
  <c r="G1363"/>
  <c r="I186" i="6"/>
  <c r="J186" s="1"/>
  <c r="G75" i="11"/>
  <c r="G74"/>
  <c r="G73"/>
  <c r="G72"/>
  <c r="G71"/>
  <c r="G70"/>
  <c r="K189" i="10"/>
  <c r="L189" s="1"/>
  <c r="K188"/>
  <c r="L188" s="1"/>
  <c r="K187"/>
  <c r="L187" s="1"/>
  <c r="K185"/>
  <c r="L185" s="1"/>
  <c r="K184"/>
  <c r="L184" s="1"/>
  <c r="H801" i="7"/>
  <c r="H802"/>
  <c r="H800"/>
  <c r="H806" i="8"/>
  <c r="H807"/>
  <c r="H808"/>
  <c r="H805"/>
  <c r="G1362" i="9"/>
  <c r="G1361"/>
  <c r="G1360"/>
  <c r="G1359"/>
  <c r="G1358"/>
  <c r="G1357"/>
  <c r="J802" i="7" l="1"/>
  <c r="K802" s="1"/>
  <c r="I1362" i="9"/>
  <c r="J1362" s="1"/>
  <c r="J808" i="8"/>
  <c r="K808" s="1"/>
  <c r="I1383" i="9"/>
  <c r="J1383" s="1"/>
  <c r="I75" i="11"/>
  <c r="J75" s="1"/>
  <c r="H798" i="7" l="1"/>
  <c r="H799"/>
  <c r="H797"/>
  <c r="G1349" i="9"/>
  <c r="G1350"/>
  <c r="G1351"/>
  <c r="G1352"/>
  <c r="G1353"/>
  <c r="G1354"/>
  <c r="G1355"/>
  <c r="G1356"/>
  <c r="G1348"/>
  <c r="H802" i="8"/>
  <c r="H803"/>
  <c r="H804"/>
  <c r="H801"/>
  <c r="G69" i="11"/>
  <c r="G68"/>
  <c r="G67"/>
  <c r="G66"/>
  <c r="G65"/>
  <c r="G64"/>
  <c r="G63"/>
  <c r="G62"/>
  <c r="I69" l="1"/>
  <c r="J69" s="1"/>
  <c r="J799" i="7"/>
  <c r="K799" s="1"/>
  <c r="J804" i="8"/>
  <c r="K804" s="1"/>
  <c r="I1356" i="9"/>
  <c r="J1356" s="1"/>
  <c r="I184" i="6"/>
  <c r="J184" s="1"/>
  <c r="G59" i="11"/>
  <c r="G60"/>
  <c r="G61"/>
  <c r="G58"/>
  <c r="G57"/>
  <c r="G56"/>
  <c r="G55"/>
  <c r="K800" i="8"/>
  <c r="H800"/>
  <c r="H799"/>
  <c r="G1346" i="9"/>
  <c r="G1347"/>
  <c r="G1345"/>
  <c r="G1342"/>
  <c r="G1343"/>
  <c r="G1344"/>
  <c r="G1341"/>
  <c r="G54" i="11"/>
  <c r="G50"/>
  <c r="G51"/>
  <c r="G52"/>
  <c r="G53"/>
  <c r="G49"/>
  <c r="G1340" i="9"/>
  <c r="G1339"/>
  <c r="G1338"/>
  <c r="G1335"/>
  <c r="G1336"/>
  <c r="G1337"/>
  <c r="G1334"/>
  <c r="G1333"/>
  <c r="K798" i="8"/>
  <c r="H797"/>
  <c r="H798"/>
  <c r="H796"/>
  <c r="H795" i="7"/>
  <c r="H796"/>
  <c r="H794"/>
  <c r="K183" i="10"/>
  <c r="L183" s="1"/>
  <c r="K182"/>
  <c r="L182" s="1"/>
  <c r="G1327" i="9"/>
  <c r="G1328"/>
  <c r="G1326"/>
  <c r="G1331"/>
  <c r="G1330"/>
  <c r="H795" i="8"/>
  <c r="H794"/>
  <c r="H793"/>
  <c r="H792"/>
  <c r="I1340" i="9" l="1"/>
  <c r="J1340" s="1"/>
  <c r="I1347"/>
  <c r="J1347" s="1"/>
  <c r="I55" i="11"/>
  <c r="J55" s="1"/>
  <c r="I1332" i="9"/>
  <c r="J1332" s="1"/>
  <c r="I61" i="11"/>
  <c r="J61" s="1"/>
  <c r="J795" i="8"/>
  <c r="K795" s="1"/>
  <c r="G44" i="11"/>
  <c r="G45"/>
  <c r="G46"/>
  <c r="G47"/>
  <c r="G48"/>
  <c r="G43"/>
  <c r="G36"/>
  <c r="G35"/>
  <c r="G42"/>
  <c r="G41"/>
  <c r="G40"/>
  <c r="G39"/>
  <c r="G34"/>
  <c r="K179" i="10"/>
  <c r="L179" s="1"/>
  <c r="K178"/>
  <c r="L178" s="1"/>
  <c r="H793" i="7"/>
  <c r="H792"/>
  <c r="H791"/>
  <c r="H790"/>
  <c r="H789"/>
  <c r="H788"/>
  <c r="G1324" i="9"/>
  <c r="G1325"/>
  <c r="G1323"/>
  <c r="G1322"/>
  <c r="H790" i="8"/>
  <c r="H791"/>
  <c r="H789"/>
  <c r="H788"/>
  <c r="I182" i="6"/>
  <c r="J182" s="1"/>
  <c r="K176" i="10"/>
  <c r="L176" s="1"/>
  <c r="K175"/>
  <c r="L175" s="1"/>
  <c r="H787" i="7"/>
  <c r="H786"/>
  <c r="J789" l="1"/>
  <c r="K789" s="1"/>
  <c r="J793"/>
  <c r="K793" s="1"/>
  <c r="I1325" i="9"/>
  <c r="J1325" s="1"/>
  <c r="I38" i="11"/>
  <c r="J38" s="1"/>
  <c r="I42"/>
  <c r="J42" s="1"/>
  <c r="I48"/>
  <c r="J48" s="1"/>
  <c r="J791" i="8"/>
  <c r="K791" s="1"/>
  <c r="H785" i="7"/>
  <c r="J787" s="1"/>
  <c r="K787" s="1"/>
  <c r="H785" i="8"/>
  <c r="H786"/>
  <c r="H784"/>
  <c r="G1319" i="9"/>
  <c r="G1320"/>
  <c r="G1318"/>
  <c r="G1317"/>
  <c r="I181" i="6"/>
  <c r="J181" s="1"/>
  <c r="I180"/>
  <c r="J180" s="1"/>
  <c r="G33" i="11"/>
  <c r="G32"/>
  <c r="G30"/>
  <c r="K173" i="10"/>
  <c r="L173" s="1"/>
  <c r="K170"/>
  <c r="L170" s="1"/>
  <c r="K171"/>
  <c r="L171" s="1"/>
  <c r="K169"/>
  <c r="L169" s="1"/>
  <c r="K168"/>
  <c r="L168" s="1"/>
  <c r="H775" i="7"/>
  <c r="H776"/>
  <c r="H777"/>
  <c r="H778"/>
  <c r="H779"/>
  <c r="H780"/>
  <c r="H781"/>
  <c r="H782"/>
  <c r="H783"/>
  <c r="H784"/>
  <c r="H774"/>
  <c r="H772"/>
  <c r="H773"/>
  <c r="H771"/>
  <c r="G1316" i="9"/>
  <c r="G1315"/>
  <c r="G1314"/>
  <c r="G1313"/>
  <c r="G1312"/>
  <c r="H783" i="8"/>
  <c r="H782"/>
  <c r="H781"/>
  <c r="H780"/>
  <c r="G27" i="11"/>
  <c r="G26"/>
  <c r="G25"/>
  <c r="G24"/>
  <c r="G1307" i="9"/>
  <c r="G1306"/>
  <c r="G1305"/>
  <c r="G1304"/>
  <c r="G1303"/>
  <c r="G1302"/>
  <c r="H777" i="8"/>
  <c r="H776"/>
  <c r="G21" i="11"/>
  <c r="G22"/>
  <c r="G23"/>
  <c r="G20"/>
  <c r="G17"/>
  <c r="G16"/>
  <c r="G19"/>
  <c r="G18"/>
  <c r="G15"/>
  <c r="G14"/>
  <c r="G11"/>
  <c r="G12"/>
  <c r="G13"/>
  <c r="G10"/>
  <c r="G7"/>
  <c r="G8"/>
  <c r="G9"/>
  <c r="G6"/>
  <c r="G172" s="1"/>
  <c r="G1299" i="9"/>
  <c r="G1300"/>
  <c r="G1301"/>
  <c r="G1298"/>
  <c r="G1297"/>
  <c r="G1296"/>
  <c r="H775" i="8"/>
  <c r="H774"/>
  <c r="H773"/>
  <c r="H772"/>
  <c r="K166" i="10"/>
  <c r="L166" s="1"/>
  <c r="K165"/>
  <c r="L165" s="1"/>
  <c r="K164"/>
  <c r="H769" i="8"/>
  <c r="H770"/>
  <c r="H771"/>
  <c r="H768"/>
  <c r="G1293" i="9"/>
  <c r="G1292"/>
  <c r="G1291"/>
  <c r="G1290"/>
  <c r="G1279"/>
  <c r="G1280"/>
  <c r="G1281"/>
  <c r="G1282"/>
  <c r="G1283"/>
  <c r="G1284"/>
  <c r="G1285"/>
  <c r="G1286"/>
  <c r="G1287"/>
  <c r="G1288"/>
  <c r="G1289"/>
  <c r="G1278"/>
  <c r="K767" i="8"/>
  <c r="H767"/>
  <c r="H766"/>
  <c r="H763"/>
  <c r="H764"/>
  <c r="H765"/>
  <c r="H762"/>
  <c r="G1271" i="9"/>
  <c r="G1270"/>
  <c r="G1269"/>
  <c r="G1268"/>
  <c r="G1267"/>
  <c r="G1266"/>
  <c r="G1265"/>
  <c r="G1264"/>
  <c r="G1263"/>
  <c r="G1262"/>
  <c r="H753" i="8"/>
  <c r="H754"/>
  <c r="H755"/>
  <c r="H752"/>
  <c r="I173" i="6"/>
  <c r="J173" s="1"/>
  <c r="K157" i="10"/>
  <c r="L157" s="1"/>
  <c r="K156"/>
  <c r="L156" s="1"/>
  <c r="K153"/>
  <c r="L153" s="1"/>
  <c r="K151"/>
  <c r="L151" s="1"/>
  <c r="K759" i="7"/>
  <c r="K757"/>
  <c r="H764"/>
  <c r="H763"/>
  <c r="H757"/>
  <c r="H758"/>
  <c r="H759"/>
  <c r="H760"/>
  <c r="H761"/>
  <c r="H762"/>
  <c r="H756"/>
  <c r="G1255" i="9"/>
  <c r="G1256"/>
  <c r="G1257"/>
  <c r="G1258"/>
  <c r="G1259"/>
  <c r="G1260"/>
  <c r="G1261"/>
  <c r="G1254"/>
  <c r="G1253"/>
  <c r="G1252"/>
  <c r="H749" i="8"/>
  <c r="H750"/>
  <c r="H751"/>
  <c r="H748"/>
  <c r="G1251" i="9"/>
  <c r="G1250"/>
  <c r="G1249"/>
  <c r="G1248"/>
  <c r="G1247"/>
  <c r="G1246"/>
  <c r="G1245"/>
  <c r="G1244"/>
  <c r="G1243"/>
  <c r="G1242"/>
  <c r="G1241"/>
  <c r="G1240"/>
  <c r="G1239"/>
  <c r="G1238"/>
  <c r="G1237"/>
  <c r="H747" i="8"/>
  <c r="H744"/>
  <c r="H745"/>
  <c r="H746"/>
  <c r="H743"/>
  <c r="H742"/>
  <c r="H741"/>
  <c r="G1234" i="9"/>
  <c r="G1235"/>
  <c r="G1236"/>
  <c r="G1233"/>
  <c r="G1232"/>
  <c r="G1231"/>
  <c r="G1230"/>
  <c r="G1229"/>
  <c r="G1226"/>
  <c r="G1227"/>
  <c r="G1228"/>
  <c r="G1225"/>
  <c r="H754" i="7"/>
  <c r="H755"/>
  <c r="H753"/>
  <c r="H739" i="8"/>
  <c r="H740"/>
  <c r="H738"/>
  <c r="G1218" i="9"/>
  <c r="G1219"/>
  <c r="G1220"/>
  <c r="G1221"/>
  <c r="G1222"/>
  <c r="G1223"/>
  <c r="G1224"/>
  <c r="G1217"/>
  <c r="G1212"/>
  <c r="G1213"/>
  <c r="G1214"/>
  <c r="G1215"/>
  <c r="G1216"/>
  <c r="G1211"/>
  <c r="G1210"/>
  <c r="G1209"/>
  <c r="I171" i="6"/>
  <c r="J171" s="1"/>
  <c r="I170"/>
  <c r="J170" s="1"/>
  <c r="I168"/>
  <c r="J168" s="1"/>
  <c r="K744" i="7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K734"/>
  <c r="H733"/>
  <c r="H734"/>
  <c r="H732"/>
  <c r="H736" i="8"/>
  <c r="H737"/>
  <c r="H735"/>
  <c r="H733"/>
  <c r="H734"/>
  <c r="H732"/>
  <c r="H731"/>
  <c r="H730"/>
  <c r="H721"/>
  <c r="H722"/>
  <c r="H723"/>
  <c r="H724"/>
  <c r="H725"/>
  <c r="H726"/>
  <c r="H727"/>
  <c r="H728"/>
  <c r="H729"/>
  <c r="H720"/>
  <c r="G1202" i="9"/>
  <c r="G1203"/>
  <c r="G1204"/>
  <c r="G1205"/>
  <c r="G1206"/>
  <c r="G1207"/>
  <c r="G1208"/>
  <c r="G1201"/>
  <c r="G1200"/>
  <c r="G1199"/>
  <c r="G1195"/>
  <c r="G1196"/>
  <c r="G1197"/>
  <c r="G1198"/>
  <c r="G1194"/>
  <c r="G1193"/>
  <c r="G1192"/>
  <c r="G1176"/>
  <c r="G1177"/>
  <c r="G1178"/>
  <c r="G1179"/>
  <c r="G1180"/>
  <c r="G1181"/>
  <c r="G1182"/>
  <c r="G1183"/>
  <c r="G1184"/>
  <c r="G1185"/>
  <c r="G1186"/>
  <c r="G1187"/>
  <c r="G1188"/>
  <c r="G1189"/>
  <c r="G1175"/>
  <c r="K150" i="10"/>
  <c r="L150" s="1"/>
  <c r="K149"/>
  <c r="L149" s="1"/>
  <c r="K148"/>
  <c r="L148" s="1"/>
  <c r="K147"/>
  <c r="L147" s="1"/>
  <c r="K144"/>
  <c r="L144" s="1"/>
  <c r="K143"/>
  <c r="K142"/>
  <c r="L142" s="1"/>
  <c r="K141"/>
  <c r="L141" s="1"/>
  <c r="K140"/>
  <c r="L140" s="1"/>
  <c r="L143"/>
  <c r="K139"/>
  <c r="L139" s="1"/>
  <c r="K138"/>
  <c r="L138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1"/>
  <c r="L121" s="1"/>
  <c r="K122"/>
  <c r="L122" s="1"/>
  <c r="K123"/>
  <c r="L123" s="1"/>
  <c r="K120"/>
  <c r="L120" s="1"/>
  <c r="L118"/>
  <c r="L119"/>
  <c r="H729" i="7"/>
  <c r="H730"/>
  <c r="H731"/>
  <c r="H728"/>
  <c r="H727"/>
  <c r="H726"/>
  <c r="H725"/>
  <c r="H717" i="8"/>
  <c r="H718"/>
  <c r="H719"/>
  <c r="H716"/>
  <c r="G1172" i="9"/>
  <c r="G1173"/>
  <c r="G1174"/>
  <c r="G1171"/>
  <c r="G1170"/>
  <c r="G1166"/>
  <c r="G1167"/>
  <c r="G1168"/>
  <c r="G1169"/>
  <c r="G1165"/>
  <c r="K115" i="10"/>
  <c r="L115" s="1"/>
  <c r="K116"/>
  <c r="L116" s="1"/>
  <c r="K117"/>
  <c r="L117" s="1"/>
  <c r="K114"/>
  <c r="L114" s="1"/>
  <c r="K111"/>
  <c r="L111" s="1"/>
  <c r="K112"/>
  <c r="L112" s="1"/>
  <c r="K113"/>
  <c r="L113" s="1"/>
  <c r="K110"/>
  <c r="L110" s="1"/>
  <c r="K211" l="1"/>
  <c r="H854" i="8"/>
  <c r="J200" i="6"/>
  <c r="H836" i="7"/>
  <c r="I836" s="1"/>
  <c r="G1471" i="9"/>
  <c r="H1471" s="1"/>
  <c r="J773" i="7"/>
  <c r="K773" s="1"/>
  <c r="J776"/>
  <c r="K776" s="1"/>
  <c r="J781"/>
  <c r="K781" s="1"/>
  <c r="L211" i="10"/>
  <c r="I1295" i="9"/>
  <c r="J1295" s="1"/>
  <c r="I1321"/>
  <c r="J1321" s="1"/>
  <c r="H172" i="11"/>
  <c r="I23"/>
  <c r="J23" s="1"/>
  <c r="I29"/>
  <c r="J29" s="1"/>
  <c r="I33"/>
  <c r="J33" s="1"/>
  <c r="L164" i="10"/>
  <c r="J762" i="7"/>
  <c r="K762" s="1"/>
  <c r="I1196" i="9"/>
  <c r="J1196" s="1"/>
  <c r="I1245"/>
  <c r="J1245" s="1"/>
  <c r="I1301"/>
  <c r="J1301" s="1"/>
  <c r="I1311"/>
  <c r="J1311" s="1"/>
  <c r="I1316"/>
  <c r="J1316" s="1"/>
  <c r="J787" i="8"/>
  <c r="K787" s="1"/>
  <c r="I19" i="11"/>
  <c r="J19" s="1"/>
  <c r="J779" i="7"/>
  <c r="K779" s="1"/>
  <c r="J764"/>
  <c r="K764" s="1"/>
  <c r="J784"/>
  <c r="K784" s="1"/>
  <c r="J746"/>
  <c r="K746" s="1"/>
  <c r="J750"/>
  <c r="K750" s="1"/>
  <c r="J752"/>
  <c r="K752" s="1"/>
  <c r="J755"/>
  <c r="K755" s="1"/>
  <c r="J721" i="8"/>
  <c r="K721" s="1"/>
  <c r="J729"/>
  <c r="K729" s="1"/>
  <c r="J727"/>
  <c r="K727" s="1"/>
  <c r="J725"/>
  <c r="K725" s="1"/>
  <c r="J723"/>
  <c r="K723" s="1"/>
  <c r="J731"/>
  <c r="K731" s="1"/>
  <c r="J779"/>
  <c r="K779" s="1"/>
  <c r="I1174" i="9"/>
  <c r="J1174" s="1"/>
  <c r="I13" i="11"/>
  <c r="J13" s="1"/>
  <c r="J783" i="8"/>
  <c r="K783" s="1"/>
  <c r="J737"/>
  <c r="K737" s="1"/>
  <c r="J742"/>
  <c r="K742" s="1"/>
  <c r="J747"/>
  <c r="K747" s="1"/>
  <c r="J775"/>
  <c r="K775" s="1"/>
  <c r="J771"/>
  <c r="K771" s="1"/>
  <c r="J755"/>
  <c r="K755" s="1"/>
  <c r="I1271" i="9"/>
  <c r="J1271" s="1"/>
  <c r="J751" i="8"/>
  <c r="K751" s="1"/>
  <c r="I1224" i="9"/>
  <c r="J1224" s="1"/>
  <c r="I1261"/>
  <c r="J1261" s="1"/>
  <c r="I1178"/>
  <c r="J1178" s="1"/>
  <c r="I1189"/>
  <c r="J1189" s="1"/>
  <c r="I1182"/>
  <c r="J1182" s="1"/>
  <c r="I1200"/>
  <c r="J1200" s="1"/>
  <c r="I1204"/>
  <c r="J1204" s="1"/>
  <c r="I1208"/>
  <c r="J1208" s="1"/>
  <c r="I1186"/>
  <c r="J1186" s="1"/>
  <c r="J740" i="8"/>
  <c r="K740" s="1"/>
  <c r="J738" i="7"/>
  <c r="K738" s="1"/>
  <c r="J740"/>
  <c r="K740" s="1"/>
  <c r="J742"/>
  <c r="K742" s="1"/>
  <c r="J748"/>
  <c r="K748" s="1"/>
  <c r="J734" i="8"/>
  <c r="K734" s="1"/>
  <c r="J719"/>
  <c r="K719" s="1"/>
  <c r="I1236" i="9"/>
  <c r="J1236" s="1"/>
  <c r="J731" i="7"/>
  <c r="K731" s="1"/>
  <c r="H719"/>
  <c r="H720"/>
  <c r="H721"/>
  <c r="H722"/>
  <c r="H723"/>
  <c r="H724"/>
  <c r="H718"/>
  <c r="H717"/>
  <c r="H716"/>
  <c r="H678" i="8"/>
  <c r="H677"/>
  <c r="I166" i="6"/>
  <c r="J166" s="1"/>
  <c r="I165"/>
  <c r="J165" s="1"/>
  <c r="G1164" i="9"/>
  <c r="G1163"/>
  <c r="G1158"/>
  <c r="G1159"/>
  <c r="G1160"/>
  <c r="G1161"/>
  <c r="G1162"/>
  <c r="G1157"/>
  <c r="G1154"/>
  <c r="G1155"/>
  <c r="G1156"/>
  <c r="G1153"/>
  <c r="G1142"/>
  <c r="G1143"/>
  <c r="G1144"/>
  <c r="G1145"/>
  <c r="G1146"/>
  <c r="G1147"/>
  <c r="G1148"/>
  <c r="G1141"/>
  <c r="G1130"/>
  <c r="G1131"/>
  <c r="G1132"/>
  <c r="G1133"/>
  <c r="G1134"/>
  <c r="G1135"/>
  <c r="G1136"/>
  <c r="G1137"/>
  <c r="G1138"/>
  <c r="G1139"/>
  <c r="G1140"/>
  <c r="G1129"/>
  <c r="G1126"/>
  <c r="G1127"/>
  <c r="G1128"/>
  <c r="G1125"/>
  <c r="G1124"/>
  <c r="G1123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05"/>
  <c r="G1104"/>
  <c r="G1103"/>
  <c r="G1102"/>
  <c r="G1101"/>
  <c r="H709" i="8"/>
  <c r="H710"/>
  <c r="H711"/>
  <c r="H712"/>
  <c r="H713"/>
  <c r="H714"/>
  <c r="H715"/>
  <c r="H708"/>
  <c r="H707"/>
  <c r="H706"/>
  <c r="H703"/>
  <c r="H704"/>
  <c r="H705"/>
  <c r="H702"/>
  <c r="H701"/>
  <c r="H700"/>
  <c r="H699"/>
  <c r="H698"/>
  <c r="H697"/>
  <c r="H696"/>
  <c r="H694"/>
  <c r="H695"/>
  <c r="H691"/>
  <c r="H692"/>
  <c r="H693"/>
  <c r="H690"/>
  <c r="H689"/>
  <c r="H687"/>
  <c r="H688"/>
  <c r="H686"/>
  <c r="H682"/>
  <c r="H683"/>
  <c r="H684"/>
  <c r="H685"/>
  <c r="H681"/>
  <c r="H680"/>
  <c r="H676"/>
  <c r="J174" i="6" l="1"/>
  <c r="G1272" i="9"/>
  <c r="H1272" s="1"/>
  <c r="J720" i="7"/>
  <c r="K720" s="1"/>
  <c r="I1132" i="9"/>
  <c r="J1132" s="1"/>
  <c r="H756" i="8"/>
  <c r="I756" s="1"/>
  <c r="J724" i="7"/>
  <c r="K724" s="1"/>
  <c r="J678" i="8"/>
  <c r="K678" s="1"/>
  <c r="J685"/>
  <c r="K685" s="1"/>
  <c r="J693"/>
  <c r="K693" s="1"/>
  <c r="J711"/>
  <c r="K711" s="1"/>
  <c r="I1144" i="9"/>
  <c r="J1144" s="1"/>
  <c r="I1152"/>
  <c r="J1152" s="1"/>
  <c r="I1164"/>
  <c r="J1164" s="1"/>
  <c r="I1108"/>
  <c r="J1108" s="1"/>
  <c r="I1120"/>
  <c r="J1120" s="1"/>
  <c r="J715" i="8"/>
  <c r="K715" s="1"/>
  <c r="J705"/>
  <c r="K705" s="1"/>
  <c r="K109" i="10"/>
  <c r="L109" s="1"/>
  <c r="K108"/>
  <c r="L108" s="1"/>
  <c r="K107"/>
  <c r="L107" s="1"/>
  <c r="K106"/>
  <c r="L106" s="1"/>
  <c r="K102" l="1"/>
  <c r="L102" s="1"/>
  <c r="K95"/>
  <c r="L95" s="1"/>
  <c r="K101"/>
  <c r="L101" s="1"/>
  <c r="K100"/>
  <c r="L100" s="1"/>
  <c r="H715" i="7"/>
  <c r="H714"/>
  <c r="H713"/>
  <c r="H712"/>
  <c r="H711"/>
  <c r="H710"/>
  <c r="H701"/>
  <c r="H706"/>
  <c r="H707"/>
  <c r="H708"/>
  <c r="H709"/>
  <c r="H705"/>
  <c r="H704"/>
  <c r="H703"/>
  <c r="H702"/>
  <c r="H700"/>
  <c r="H699"/>
  <c r="H698"/>
  <c r="K97" i="10"/>
  <c r="L97" s="1"/>
  <c r="K98"/>
  <c r="L98" s="1"/>
  <c r="K99"/>
  <c r="L99" s="1"/>
  <c r="K96"/>
  <c r="L96" s="1"/>
  <c r="K93"/>
  <c r="L93" s="1"/>
  <c r="K92"/>
  <c r="L92" s="1"/>
  <c r="K89"/>
  <c r="L89" s="1"/>
  <c r="K90"/>
  <c r="L90" s="1"/>
  <c r="K91"/>
  <c r="L91" s="1"/>
  <c r="K88"/>
  <c r="L88" s="1"/>
  <c r="L85"/>
  <c r="L86"/>
  <c r="L87"/>
  <c r="L84"/>
  <c r="L71"/>
  <c r="K75"/>
  <c r="L75" s="1"/>
  <c r="K76"/>
  <c r="L76" s="1"/>
  <c r="K77"/>
  <c r="L77" s="1"/>
  <c r="K78"/>
  <c r="L78" s="1"/>
  <c r="K79"/>
  <c r="L79" s="1"/>
  <c r="K74"/>
  <c r="L74" s="1"/>
  <c r="K73"/>
  <c r="L73" s="1"/>
  <c r="K72"/>
  <c r="L72" s="1"/>
  <c r="K70"/>
  <c r="L70" s="1"/>
  <c r="K67"/>
  <c r="L67" s="1"/>
  <c r="K66"/>
  <c r="L66" s="1"/>
  <c r="K61"/>
  <c r="L61" s="1"/>
  <c r="K60"/>
  <c r="L60" s="1"/>
  <c r="K63"/>
  <c r="L63" s="1"/>
  <c r="K64"/>
  <c r="L64" s="1"/>
  <c r="K65"/>
  <c r="L65" s="1"/>
  <c r="K62"/>
  <c r="L62" s="1"/>
  <c r="H765" i="7" l="1"/>
  <c r="L158" i="10"/>
  <c r="J709" i="7"/>
  <c r="K709" s="1"/>
  <c r="J715"/>
  <c r="K715" s="1"/>
  <c r="I765"/>
  <c r="J700"/>
  <c r="K700" s="1"/>
  <c r="J704"/>
  <c r="K704" s="1"/>
  <c r="K53" i="10"/>
  <c r="L53" s="1"/>
  <c r="K52"/>
  <c r="L52" s="1"/>
  <c r="K51"/>
  <c r="L51" s="1"/>
  <c r="K50"/>
  <c r="L50" s="1"/>
  <c r="K47"/>
  <c r="L47" s="1"/>
  <c r="K48"/>
  <c r="L48" s="1"/>
  <c r="K49"/>
  <c r="L49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5"/>
  <c r="L35" s="1"/>
  <c r="K36"/>
  <c r="L36" s="1"/>
  <c r="K37"/>
  <c r="L37" s="1"/>
  <c r="K34"/>
  <c r="L34" s="1"/>
  <c r="K33"/>
  <c r="L33" s="1"/>
  <c r="K32"/>
  <c r="L32" s="1"/>
  <c r="K31"/>
  <c r="L31" s="1"/>
  <c r="K30"/>
  <c r="L30" s="1"/>
  <c r="K29"/>
  <c r="L29" s="1"/>
  <c r="K28"/>
  <c r="L28" s="1"/>
  <c r="K23"/>
  <c r="L23" s="1"/>
  <c r="K25"/>
  <c r="L25" s="1"/>
  <c r="K20"/>
  <c r="L20" s="1"/>
  <c r="K21"/>
  <c r="L21" s="1"/>
  <c r="K22"/>
  <c r="L22" s="1"/>
  <c r="K19"/>
  <c r="L19" s="1"/>
  <c r="K18"/>
  <c r="L18" s="1"/>
  <c r="K12"/>
  <c r="L12" s="1"/>
  <c r="K10"/>
  <c r="L10" s="1"/>
  <c r="K11"/>
  <c r="L11" s="1"/>
  <c r="K9"/>
  <c r="L9" s="1"/>
  <c r="K8"/>
  <c r="L8" s="1"/>
  <c r="K7"/>
  <c r="L7" s="1"/>
  <c r="K6"/>
  <c r="I159" i="6"/>
  <c r="J159" s="1"/>
  <c r="I157"/>
  <c r="J157" s="1"/>
  <c r="G1088" i="9"/>
  <c r="G1089"/>
  <c r="G1090"/>
  <c r="G1091"/>
  <c r="G1092"/>
  <c r="G1093"/>
  <c r="G1094"/>
  <c r="G1087"/>
  <c r="G1084"/>
  <c r="G1083"/>
  <c r="G1086"/>
  <c r="G1085"/>
  <c r="G1079"/>
  <c r="G1080"/>
  <c r="G1081"/>
  <c r="G1082"/>
  <c r="G1075"/>
  <c r="G1074"/>
  <c r="G1077"/>
  <c r="G1078"/>
  <c r="G1076"/>
  <c r="H667" i="8"/>
  <c r="H668"/>
  <c r="H666"/>
  <c r="H664"/>
  <c r="H665"/>
  <c r="H663"/>
  <c r="H690" i="7"/>
  <c r="H689"/>
  <c r="H662" i="8"/>
  <c r="H661"/>
  <c r="H660"/>
  <c r="H659"/>
  <c r="H680" i="7"/>
  <c r="H679"/>
  <c r="H688"/>
  <c r="H687"/>
  <c r="H686"/>
  <c r="H685"/>
  <c r="H684"/>
  <c r="H683"/>
  <c r="H682"/>
  <c r="H681"/>
  <c r="J669" i="8" l="1"/>
  <c r="K669" s="1"/>
  <c r="J662"/>
  <c r="K662" s="1"/>
  <c r="I1094" i="9"/>
  <c r="J1094" s="1"/>
  <c r="I1078"/>
  <c r="J1078" s="1"/>
  <c r="L56" i="10"/>
  <c r="J688" i="7"/>
  <c r="K688" s="1"/>
  <c r="G1069" i="9" l="1"/>
  <c r="G1070"/>
  <c r="G1071"/>
  <c r="G1068"/>
  <c r="G1065"/>
  <c r="G1066"/>
  <c r="G1067"/>
  <c r="G1064"/>
  <c r="G1063"/>
  <c r="G1062"/>
  <c r="H656" i="8"/>
  <c r="H655"/>
  <c r="H654"/>
  <c r="H653"/>
  <c r="H677" i="7"/>
  <c r="H678"/>
  <c r="H676"/>
  <c r="J678" l="1"/>
  <c r="K678" s="1"/>
  <c r="I1073" i="9"/>
  <c r="J1073" s="1"/>
  <c r="J658" i="8"/>
  <c r="K658" s="1"/>
  <c r="G1056" i="9" l="1"/>
  <c r="G1057"/>
  <c r="G1058"/>
  <c r="G1059"/>
  <c r="G1055"/>
  <c r="H650" i="8"/>
  <c r="H651"/>
  <c r="H652"/>
  <c r="H649"/>
  <c r="H674" i="7"/>
  <c r="H675"/>
  <c r="H673"/>
  <c r="G1052" i="9"/>
  <c r="G1053"/>
  <c r="G1054"/>
  <c r="G1051"/>
  <c r="G1048"/>
  <c r="G1049"/>
  <c r="G1050"/>
  <c r="G1047"/>
  <c r="K648" i="8"/>
  <c r="K672" i="7"/>
  <c r="I155" i="6"/>
  <c r="J155" s="1"/>
  <c r="I154"/>
  <c r="J154" s="1"/>
  <c r="I153"/>
  <c r="J153" s="1"/>
  <c r="I151"/>
  <c r="J151" s="1"/>
  <c r="G1044" i="9"/>
  <c r="G1045"/>
  <c r="G1046"/>
  <c r="G1043"/>
  <c r="G1042"/>
  <c r="G1041"/>
  <c r="G1040"/>
  <c r="G1039"/>
  <c r="G1038"/>
  <c r="G1037"/>
  <c r="G1036"/>
  <c r="G1035"/>
  <c r="G1034"/>
  <c r="H642" i="8"/>
  <c r="H643"/>
  <c r="H644"/>
  <c r="H641"/>
  <c r="H640"/>
  <c r="H666" i="7"/>
  <c r="H665"/>
  <c r="H664"/>
  <c r="H663"/>
  <c r="H662"/>
  <c r="H661"/>
  <c r="H660"/>
  <c r="H659"/>
  <c r="H658"/>
  <c r="H657"/>
  <c r="J644" i="8" l="1"/>
  <c r="K644" s="1"/>
  <c r="J652"/>
  <c r="K652" s="1"/>
  <c r="I1061" i="9"/>
  <c r="J1061" s="1"/>
  <c r="J675" i="7"/>
  <c r="K675" s="1"/>
  <c r="I1054" i="9"/>
  <c r="J1054" s="1"/>
  <c r="I1046"/>
  <c r="J1046" s="1"/>
  <c r="J666" i="7"/>
  <c r="K666" s="1"/>
  <c r="H638" i="8" l="1"/>
  <c r="H637"/>
  <c r="H636"/>
  <c r="H635"/>
  <c r="H634"/>
  <c r="G1031" i="9"/>
  <c r="G1032"/>
  <c r="G1033"/>
  <c r="G1030"/>
  <c r="G1029"/>
  <c r="G1028"/>
  <c r="G1027"/>
  <c r="G1026"/>
  <c r="G1023"/>
  <c r="G1024"/>
  <c r="G1025"/>
  <c r="G1022"/>
  <c r="H656" i="7"/>
  <c r="H655"/>
  <c r="H654"/>
  <c r="H653"/>
  <c r="H651"/>
  <c r="H652"/>
  <c r="H650"/>
  <c r="H633" i="8"/>
  <c r="H632"/>
  <c r="H631"/>
  <c r="H630"/>
  <c r="H629"/>
  <c r="G1020" i="9"/>
  <c r="G1021"/>
  <c r="G1019"/>
  <c r="G1016"/>
  <c r="G1017"/>
  <c r="G1018"/>
  <c r="G1015"/>
  <c r="G1011"/>
  <c r="G1012"/>
  <c r="G1013"/>
  <c r="G1014"/>
  <c r="G1008"/>
  <c r="G1009"/>
  <c r="G1010"/>
  <c r="G1007"/>
  <c r="G1006"/>
  <c r="H649" i="7"/>
  <c r="H648"/>
  <c r="H647"/>
  <c r="H646"/>
  <c r="K645"/>
  <c r="J656" l="1"/>
  <c r="K656" s="1"/>
  <c r="I1033" i="9"/>
  <c r="J1033" s="1"/>
  <c r="J633" i="8"/>
  <c r="K633" s="1"/>
  <c r="J639"/>
  <c r="K639" s="1"/>
  <c r="J649" i="7"/>
  <c r="K649" s="1"/>
  <c r="I1021" i="9"/>
  <c r="J1021" s="1"/>
  <c r="G1004"/>
  <c r="G1003"/>
  <c r="G1002"/>
  <c r="G1001"/>
  <c r="G1000"/>
  <c r="G999"/>
  <c r="G998"/>
  <c r="G997"/>
  <c r="G996"/>
  <c r="G995"/>
  <c r="H645" i="7"/>
  <c r="H627" i="8"/>
  <c r="H626"/>
  <c r="H625"/>
  <c r="H624"/>
  <c r="H622"/>
  <c r="H623"/>
  <c r="H621"/>
  <c r="H644" i="7"/>
  <c r="H643"/>
  <c r="G994" i="9"/>
  <c r="G993"/>
  <c r="G992"/>
  <c r="G991"/>
  <c r="G990"/>
  <c r="G989"/>
  <c r="G988"/>
  <c r="G987"/>
  <c r="H620" i="8"/>
  <c r="H619"/>
  <c r="H618"/>
  <c r="H617"/>
  <c r="H616"/>
  <c r="H615"/>
  <c r="H642" i="7"/>
  <c r="H641"/>
  <c r="H640"/>
  <c r="H639"/>
  <c r="H638"/>
  <c r="I150" i="6"/>
  <c r="J150" s="1"/>
  <c r="G986" i="9"/>
  <c r="G985"/>
  <c r="G984"/>
  <c r="G983"/>
  <c r="G982"/>
  <c r="G981"/>
  <c r="G980"/>
  <c r="G979"/>
  <c r="G978"/>
  <c r="G977"/>
  <c r="H612" i="8"/>
  <c r="H613"/>
  <c r="H614"/>
  <c r="H611"/>
  <c r="H632" i="7"/>
  <c r="H633"/>
  <c r="H634"/>
  <c r="H635"/>
  <c r="H636"/>
  <c r="H637"/>
  <c r="H631"/>
  <c r="G975" i="9"/>
  <c r="G976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53"/>
  <c r="H610" i="8"/>
  <c r="H607"/>
  <c r="H608"/>
  <c r="H606"/>
  <c r="H630" i="7"/>
  <c r="H629"/>
  <c r="H627"/>
  <c r="H628"/>
  <c r="H626"/>
  <c r="I148" i="6"/>
  <c r="J148" s="1"/>
  <c r="G950" i="9"/>
  <c r="G951"/>
  <c r="G952"/>
  <c r="G949"/>
  <c r="G948"/>
  <c r="G947"/>
  <c r="G946"/>
  <c r="G945"/>
  <c r="G944"/>
  <c r="G943"/>
  <c r="G942"/>
  <c r="G941"/>
  <c r="G940"/>
  <c r="G939"/>
  <c r="G938"/>
  <c r="G937"/>
  <c r="G936"/>
  <c r="G935"/>
  <c r="H605" i="8"/>
  <c r="H604"/>
  <c r="H600"/>
  <c r="H601"/>
  <c r="H602"/>
  <c r="H603"/>
  <c r="H599"/>
  <c r="H625" i="7"/>
  <c r="H624"/>
  <c r="H623"/>
  <c r="H622"/>
  <c r="H621"/>
  <c r="H620"/>
  <c r="H619"/>
  <c r="H618"/>
  <c r="H617"/>
  <c r="H616"/>
  <c r="H615"/>
  <c r="H614"/>
  <c r="G932" i="9"/>
  <c r="G933"/>
  <c r="G934"/>
  <c r="G931"/>
  <c r="G928"/>
  <c r="G929"/>
  <c r="G930"/>
  <c r="G927"/>
  <c r="G926"/>
  <c r="G925"/>
  <c r="G924"/>
  <c r="G923"/>
  <c r="H598" i="8"/>
  <c r="H597"/>
  <c r="H596"/>
  <c r="H595"/>
  <c r="H594"/>
  <c r="H593"/>
  <c r="H592"/>
  <c r="H591"/>
  <c r="H590"/>
  <c r="H609" i="7"/>
  <c r="H610"/>
  <c r="H611"/>
  <c r="H612"/>
  <c r="H613"/>
  <c r="H608"/>
  <c r="H607"/>
  <c r="H606"/>
  <c r="H605"/>
  <c r="H604"/>
  <c r="H603"/>
  <c r="H602"/>
  <c r="G918" i="9"/>
  <c r="G919"/>
  <c r="G920"/>
  <c r="G921"/>
  <c r="G922"/>
  <c r="G917"/>
  <c r="H589" i="8"/>
  <c r="H588"/>
  <c r="G916" i="9"/>
  <c r="G915"/>
  <c r="G914"/>
  <c r="G913"/>
  <c r="H585" i="8"/>
  <c r="H586"/>
  <c r="H587"/>
  <c r="H584"/>
  <c r="H583"/>
  <c r="H582"/>
  <c r="H581"/>
  <c r="H580"/>
  <c r="H600" i="7"/>
  <c r="H601"/>
  <c r="H599"/>
  <c r="H596"/>
  <c r="H597"/>
  <c r="H598"/>
  <c r="H595"/>
  <c r="H592"/>
  <c r="H593"/>
  <c r="H594"/>
  <c r="H591"/>
  <c r="H588"/>
  <c r="H589"/>
  <c r="H590"/>
  <c r="H587"/>
  <c r="H586"/>
  <c r="H585"/>
  <c r="H584"/>
  <c r="H583"/>
  <c r="H582"/>
  <c r="H581"/>
  <c r="I146" i="6"/>
  <c r="J146" s="1"/>
  <c r="I144"/>
  <c r="J144" s="1"/>
  <c r="G910" i="9"/>
  <c r="G911"/>
  <c r="G912"/>
  <c r="G909"/>
  <c r="G908"/>
  <c r="G907"/>
  <c r="G906"/>
  <c r="G905"/>
  <c r="G902"/>
  <c r="G903"/>
  <c r="G904"/>
  <c r="G901"/>
  <c r="G900"/>
  <c r="G899"/>
  <c r="H577" i="8"/>
  <c r="H578"/>
  <c r="H579"/>
  <c r="H576"/>
  <c r="H575"/>
  <c r="H574"/>
  <c r="H579" i="7"/>
  <c r="H580"/>
  <c r="H578"/>
  <c r="H577"/>
  <c r="H576"/>
  <c r="H573"/>
  <c r="H574"/>
  <c r="H575"/>
  <c r="H572"/>
  <c r="I142" i="6"/>
  <c r="J142" s="1"/>
  <c r="H571" i="7"/>
  <c r="H570"/>
  <c r="H568"/>
  <c r="H569"/>
  <c r="H567"/>
  <c r="H558"/>
  <c r="H559"/>
  <c r="H560"/>
  <c r="H561"/>
  <c r="H562"/>
  <c r="H563"/>
  <c r="H564"/>
  <c r="H565"/>
  <c r="H566"/>
  <c r="H557"/>
  <c r="H556"/>
  <c r="H555"/>
  <c r="H554"/>
  <c r="H573" i="8"/>
  <c r="H572"/>
  <c r="H569"/>
  <c r="H570"/>
  <c r="H571"/>
  <c r="H568"/>
  <c r="H567"/>
  <c r="H566"/>
  <c r="G898" i="9"/>
  <c r="G897"/>
  <c r="G893"/>
  <c r="G894"/>
  <c r="G895"/>
  <c r="G896"/>
  <c r="G892"/>
  <c r="G891"/>
  <c r="G890"/>
  <c r="G888"/>
  <c r="G889"/>
  <c r="G887"/>
  <c r="G885"/>
  <c r="H563" i="8"/>
  <c r="H564"/>
  <c r="H565"/>
  <c r="H562"/>
  <c r="H561"/>
  <c r="H560"/>
  <c r="H551" i="7"/>
  <c r="H552"/>
  <c r="H553"/>
  <c r="H550"/>
  <c r="H549"/>
  <c r="H548"/>
  <c r="H546"/>
  <c r="H547"/>
  <c r="H545"/>
  <c r="H544"/>
  <c r="H543"/>
  <c r="H542"/>
  <c r="H541"/>
  <c r="H540"/>
  <c r="H539"/>
  <c r="H538"/>
  <c r="H537"/>
  <c r="H535"/>
  <c r="H536"/>
  <c r="H534"/>
  <c r="G879" i="9"/>
  <c r="G880"/>
  <c r="G881"/>
  <c r="G882"/>
  <c r="G883"/>
  <c r="G878"/>
  <c r="G877"/>
  <c r="H557" i="8"/>
  <c r="H558"/>
  <c r="H559"/>
  <c r="H556"/>
  <c r="J620" l="1"/>
  <c r="K620" s="1"/>
  <c r="I1005" i="9"/>
  <c r="J1005" s="1"/>
  <c r="J628" i="8"/>
  <c r="K628" s="1"/>
  <c r="J571" i="7"/>
  <c r="K571" s="1"/>
  <c r="J580"/>
  <c r="K580" s="1"/>
  <c r="J613"/>
  <c r="J630"/>
  <c r="K630" s="1"/>
  <c r="I976" i="9"/>
  <c r="J976" s="1"/>
  <c r="I886"/>
  <c r="J886" s="1"/>
  <c r="I891"/>
  <c r="J891" s="1"/>
  <c r="I898"/>
  <c r="J898" s="1"/>
  <c r="I912"/>
  <c r="J912" s="1"/>
  <c r="I934"/>
  <c r="J934" s="1"/>
  <c r="I994"/>
  <c r="J994" s="1"/>
  <c r="J605" i="8"/>
  <c r="K605" s="1"/>
  <c r="J610"/>
  <c r="K610" s="1"/>
  <c r="J642" i="7"/>
  <c r="K642" s="1"/>
  <c r="J614" i="8"/>
  <c r="K614" s="1"/>
  <c r="I986" i="9"/>
  <c r="J986" s="1"/>
  <c r="J637" i="7"/>
  <c r="K637" s="1"/>
  <c r="I952" i="9"/>
  <c r="J952" s="1"/>
  <c r="J553" i="7"/>
  <c r="K553" s="1"/>
  <c r="J625"/>
  <c r="K625" s="1"/>
  <c r="I922" i="9"/>
  <c r="J922" s="1"/>
  <c r="J589" i="8"/>
  <c r="K589" s="1"/>
  <c r="J598"/>
  <c r="K598" s="1"/>
  <c r="J601" i="7"/>
  <c r="K601" s="1"/>
  <c r="K613"/>
  <c r="J559" i="8"/>
  <c r="K559" s="1"/>
  <c r="J573"/>
  <c r="K573" s="1"/>
  <c r="J579"/>
  <c r="K579" s="1"/>
  <c r="J565"/>
  <c r="K565" s="1"/>
  <c r="H532" i="7"/>
  <c r="H533"/>
  <c r="H531"/>
  <c r="H528"/>
  <c r="H529"/>
  <c r="H530"/>
  <c r="H527"/>
  <c r="G875" i="9"/>
  <c r="G874"/>
  <c r="G873"/>
  <c r="G872"/>
  <c r="G871"/>
  <c r="G870"/>
  <c r="G869"/>
  <c r="G868"/>
  <c r="H555" i="8"/>
  <c r="H554"/>
  <c r="H550"/>
  <c r="H551"/>
  <c r="H552"/>
  <c r="H553"/>
  <c r="H549"/>
  <c r="H548"/>
  <c r="I140" i="6"/>
  <c r="J140" s="1"/>
  <c r="H516" i="7"/>
  <c r="H526"/>
  <c r="H525"/>
  <c r="H522"/>
  <c r="H523"/>
  <c r="H524"/>
  <c r="H521"/>
  <c r="H517"/>
  <c r="H518"/>
  <c r="H519"/>
  <c r="H520"/>
  <c r="I139" i="6"/>
  <c r="J139" s="1"/>
  <c r="G866" i="9"/>
  <c r="G867"/>
  <c r="G865"/>
  <c r="G863"/>
  <c r="G864"/>
  <c r="G862"/>
  <c r="G861"/>
  <c r="G860"/>
  <c r="G859"/>
  <c r="H546" i="8"/>
  <c r="H545"/>
  <c r="H544"/>
  <c r="H543"/>
  <c r="H542"/>
  <c r="H512" i="7"/>
  <c r="H513"/>
  <c r="H514"/>
  <c r="H515"/>
  <c r="H511"/>
  <c r="H510"/>
  <c r="H509"/>
  <c r="I138" i="6"/>
  <c r="J138" s="1"/>
  <c r="H540" i="8"/>
  <c r="H539"/>
  <c r="H536"/>
  <c r="H537"/>
  <c r="H538"/>
  <c r="H535"/>
  <c r="H534"/>
  <c r="H533"/>
  <c r="H532"/>
  <c r="H531"/>
  <c r="G848" i="9"/>
  <c r="G849"/>
  <c r="G850"/>
  <c r="G851"/>
  <c r="G852"/>
  <c r="G853"/>
  <c r="G854"/>
  <c r="G855"/>
  <c r="G856"/>
  <c r="G857"/>
  <c r="G847"/>
  <c r="K508" i="7"/>
  <c r="H508"/>
  <c r="H507"/>
  <c r="H504"/>
  <c r="H505"/>
  <c r="H506"/>
  <c r="H503"/>
  <c r="H502"/>
  <c r="H501"/>
  <c r="H500"/>
  <c r="H499"/>
  <c r="H498"/>
  <c r="H497"/>
  <c r="G839" i="9"/>
  <c r="G838"/>
  <c r="G837"/>
  <c r="G836"/>
  <c r="H523" i="8"/>
  <c r="H524"/>
  <c r="H522"/>
  <c r="H485" i="7"/>
  <c r="H484"/>
  <c r="H488"/>
  <c r="H487"/>
  <c r="H486"/>
  <c r="I132" i="6"/>
  <c r="J132" s="1"/>
  <c r="I131"/>
  <c r="J131" s="1"/>
  <c r="I130"/>
  <c r="J130" s="1"/>
  <c r="G829" i="9"/>
  <c r="G830"/>
  <c r="G831"/>
  <c r="G832"/>
  <c r="G833"/>
  <c r="G834"/>
  <c r="G835"/>
  <c r="G828"/>
  <c r="H521" i="8"/>
  <c r="H520"/>
  <c r="H517"/>
  <c r="H518"/>
  <c r="H519"/>
  <c r="H516"/>
  <c r="H480" i="7"/>
  <c r="H481"/>
  <c r="H482"/>
  <c r="H483"/>
  <c r="H479"/>
  <c r="H477"/>
  <c r="H478"/>
  <c r="H476"/>
  <c r="G825" i="9"/>
  <c r="G826"/>
  <c r="G827"/>
  <c r="G824"/>
  <c r="G821"/>
  <c r="G822"/>
  <c r="G823"/>
  <c r="G820"/>
  <c r="G819"/>
  <c r="G817"/>
  <c r="G818"/>
  <c r="G816"/>
  <c r="H514" i="8"/>
  <c r="H515"/>
  <c r="H513"/>
  <c r="H512"/>
  <c r="H511"/>
  <c r="H475" i="7"/>
  <c r="H474"/>
  <c r="H467"/>
  <c r="H468"/>
  <c r="H469"/>
  <c r="H470"/>
  <c r="H471"/>
  <c r="H472"/>
  <c r="H473"/>
  <c r="H466"/>
  <c r="I128" i="6"/>
  <c r="J128" s="1"/>
  <c r="I127"/>
  <c r="J127" s="1"/>
  <c r="I126"/>
  <c r="J126" s="1"/>
  <c r="G815" i="9"/>
  <c r="G814"/>
  <c r="G813"/>
  <c r="G812"/>
  <c r="G811"/>
  <c r="G801"/>
  <c r="G802"/>
  <c r="G803"/>
  <c r="G800"/>
  <c r="G795"/>
  <c r="G796"/>
  <c r="G797"/>
  <c r="G798"/>
  <c r="G799"/>
  <c r="G794"/>
  <c r="G793"/>
  <c r="G792"/>
  <c r="G781"/>
  <c r="G783"/>
  <c r="G785"/>
  <c r="G787"/>
  <c r="G789"/>
  <c r="G791"/>
  <c r="G779"/>
  <c r="G766"/>
  <c r="G767"/>
  <c r="G768"/>
  <c r="G769"/>
  <c r="G770"/>
  <c r="G771"/>
  <c r="G772"/>
  <c r="G773"/>
  <c r="G774"/>
  <c r="G775"/>
  <c r="G776"/>
  <c r="G777"/>
  <c r="G757"/>
  <c r="G758"/>
  <c r="G759"/>
  <c r="G756"/>
  <c r="G810"/>
  <c r="G809"/>
  <c r="G808"/>
  <c r="H510" i="8"/>
  <c r="H509"/>
  <c r="G1095" i="9" l="1"/>
  <c r="H692" i="7"/>
  <c r="H670" i="8"/>
  <c r="J160" i="6"/>
  <c r="H1095" i="9"/>
  <c r="I692" i="7"/>
  <c r="I670" i="8"/>
  <c r="J547"/>
  <c r="K547" s="1"/>
  <c r="I867" i="9"/>
  <c r="J867" s="1"/>
  <c r="I876"/>
  <c r="J876" s="1"/>
  <c r="I858"/>
  <c r="J533" i="7"/>
  <c r="K533" s="1"/>
  <c r="J524" i="8"/>
  <c r="K524" s="1"/>
  <c r="J555"/>
  <c r="K555" s="1"/>
  <c r="J483" i="7"/>
  <c r="K483" s="1"/>
  <c r="J526"/>
  <c r="K526" s="1"/>
  <c r="J510" i="8"/>
  <c r="K510" s="1"/>
  <c r="I839" i="9"/>
  <c r="J839" s="1"/>
  <c r="J515" i="8"/>
  <c r="K515" s="1"/>
  <c r="J475" i="7"/>
  <c r="K475" s="1"/>
  <c r="J488"/>
  <c r="K488" s="1"/>
  <c r="J515"/>
  <c r="K515" s="1"/>
  <c r="I827" i="9"/>
  <c r="J827" s="1"/>
  <c r="I835"/>
  <c r="J835" s="1"/>
  <c r="J521" i="8"/>
  <c r="K521" s="1"/>
  <c r="I815" i="9"/>
  <c r="J815" s="1"/>
  <c r="H465" i="7"/>
  <c r="H464"/>
  <c r="H463"/>
  <c r="H458"/>
  <c r="H459"/>
  <c r="H460"/>
  <c r="H461"/>
  <c r="H462"/>
  <c r="H457"/>
  <c r="H456"/>
  <c r="H455"/>
  <c r="H454"/>
  <c r="G805" i="9"/>
  <c r="G806"/>
  <c r="G807"/>
  <c r="G804"/>
  <c r="H508" i="8"/>
  <c r="H507"/>
  <c r="H452" i="7"/>
  <c r="H453"/>
  <c r="H451"/>
  <c r="H506" i="8"/>
  <c r="H505"/>
  <c r="H504"/>
  <c r="H503"/>
  <c r="H500"/>
  <c r="H448" i="7"/>
  <c r="H449"/>
  <c r="H450"/>
  <c r="H447"/>
  <c r="H446"/>
  <c r="H445"/>
  <c r="H444"/>
  <c r="H443"/>
  <c r="H442"/>
  <c r="H441"/>
  <c r="H440"/>
  <c r="H439"/>
  <c r="G762" i="9"/>
  <c r="G763"/>
  <c r="G764"/>
  <c r="G765"/>
  <c r="H498" i="8"/>
  <c r="H497"/>
  <c r="H496"/>
  <c r="H495"/>
  <c r="H494"/>
  <c r="H493"/>
  <c r="H434" i="7"/>
  <c r="H435"/>
  <c r="H436"/>
  <c r="H437"/>
  <c r="H438"/>
  <c r="H433"/>
  <c r="H429"/>
  <c r="H430"/>
  <c r="H431"/>
  <c r="H432"/>
  <c r="H428"/>
  <c r="H426"/>
  <c r="H427"/>
  <c r="H425"/>
  <c r="H419"/>
  <c r="H420"/>
  <c r="H421"/>
  <c r="H422"/>
  <c r="H423"/>
  <c r="H424"/>
  <c r="H418"/>
  <c r="I125" i="6"/>
  <c r="J125" s="1"/>
  <c r="I124"/>
  <c r="J124" s="1"/>
  <c r="I123"/>
  <c r="J123" s="1"/>
  <c r="I122"/>
  <c r="J122" s="1"/>
  <c r="I119"/>
  <c r="J119" s="1"/>
  <c r="I120"/>
  <c r="J120" s="1"/>
  <c r="I118"/>
  <c r="J118" s="1"/>
  <c r="G761" i="9"/>
  <c r="G760"/>
  <c r="H492" i="8"/>
  <c r="H491"/>
  <c r="H486"/>
  <c r="H487"/>
  <c r="H488"/>
  <c r="H489"/>
  <c r="H490"/>
  <c r="H485"/>
  <c r="H406" i="7"/>
  <c r="H417"/>
  <c r="H416"/>
  <c r="H415"/>
  <c r="H414"/>
  <c r="H413"/>
  <c r="H412"/>
  <c r="H411"/>
  <c r="H409"/>
  <c r="H410"/>
  <c r="H408"/>
  <c r="G755" i="9"/>
  <c r="G754"/>
  <c r="G753"/>
  <c r="G752"/>
  <c r="H405" i="7"/>
  <c r="G746" i="9"/>
  <c r="G747"/>
  <c r="G748"/>
  <c r="G749"/>
  <c r="G750"/>
  <c r="G751"/>
  <c r="G745"/>
  <c r="G744"/>
  <c r="G742"/>
  <c r="H483" i="8"/>
  <c r="H484"/>
  <c r="H482"/>
  <c r="H481"/>
  <c r="H480"/>
  <c r="H479"/>
  <c r="H401" i="7"/>
  <c r="H402"/>
  <c r="H403"/>
  <c r="H404"/>
  <c r="H400"/>
  <c r="H397"/>
  <c r="H396"/>
  <c r="H395"/>
  <c r="H394"/>
  <c r="G733" i="9"/>
  <c r="G734"/>
  <c r="G735"/>
  <c r="G736"/>
  <c r="G737"/>
  <c r="G738"/>
  <c r="G739"/>
  <c r="G740"/>
  <c r="G732"/>
  <c r="G729"/>
  <c r="G730"/>
  <c r="G731"/>
  <c r="G728"/>
  <c r="H476" i="8"/>
  <c r="H477"/>
  <c r="H478"/>
  <c r="H475"/>
  <c r="H474"/>
  <c r="H473"/>
  <c r="H472"/>
  <c r="H471"/>
  <c r="H470"/>
  <c r="H469"/>
  <c r="H391" i="7"/>
  <c r="H392"/>
  <c r="H393"/>
  <c r="H390"/>
  <c r="H389"/>
  <c r="H388"/>
  <c r="H387"/>
  <c r="H386"/>
  <c r="H385"/>
  <c r="H384"/>
  <c r="H383"/>
  <c r="H382"/>
  <c r="H381"/>
  <c r="H380"/>
  <c r="G723" i="9"/>
  <c r="G724"/>
  <c r="G725"/>
  <c r="G726"/>
  <c r="G727"/>
  <c r="G722"/>
  <c r="G721"/>
  <c r="G710"/>
  <c r="H468" i="8"/>
  <c r="H465"/>
  <c r="H466"/>
  <c r="H467"/>
  <c r="H464"/>
  <c r="H461"/>
  <c r="H462"/>
  <c r="H463"/>
  <c r="H460"/>
  <c r="H375" i="7"/>
  <c r="H377"/>
  <c r="H378"/>
  <c r="H379"/>
  <c r="H376"/>
  <c r="H374"/>
  <c r="H373"/>
  <c r="H372"/>
  <c r="H371"/>
  <c r="G718" i="9"/>
  <c r="G719"/>
  <c r="G717"/>
  <c r="G716"/>
  <c r="G715"/>
  <c r="G712"/>
  <c r="G713"/>
  <c r="G714"/>
  <c r="G711"/>
  <c r="H455" i="8"/>
  <c r="H456"/>
  <c r="H457"/>
  <c r="H458"/>
  <c r="H459"/>
  <c r="H454"/>
  <c r="H452"/>
  <c r="H453"/>
  <c r="H451"/>
  <c r="H450"/>
  <c r="H449"/>
  <c r="H448"/>
  <c r="J858" i="9" l="1"/>
  <c r="J450" i="7"/>
  <c r="K450" s="1"/>
  <c r="J465"/>
  <c r="K465" s="1"/>
  <c r="I807" i="9"/>
  <c r="J807" s="1"/>
  <c r="J501" i="8"/>
  <c r="K501" s="1"/>
  <c r="J508"/>
  <c r="K508" s="1"/>
  <c r="J381" i="7"/>
  <c r="K381" s="1"/>
  <c r="J393"/>
  <c r="K393" s="1"/>
  <c r="J453"/>
  <c r="K453" s="1"/>
  <c r="I803" i="9"/>
  <c r="J803" s="1"/>
  <c r="J506" i="8"/>
  <c r="K506" s="1"/>
  <c r="J417" i="7"/>
  <c r="K417" s="1"/>
  <c r="J438"/>
  <c r="K438" s="1"/>
  <c r="I743" i="9"/>
  <c r="J743" s="1"/>
  <c r="I751"/>
  <c r="J751" s="1"/>
  <c r="I761"/>
  <c r="J761" s="1"/>
  <c r="J404" i="7"/>
  <c r="K404" s="1"/>
  <c r="I720" i="9"/>
  <c r="J720" s="1"/>
  <c r="I727"/>
  <c r="J727" s="1"/>
  <c r="J492" i="8"/>
  <c r="K492" s="1"/>
  <c r="J459"/>
  <c r="K459" s="1"/>
  <c r="J468"/>
  <c r="K468" s="1"/>
  <c r="J478"/>
  <c r="K478" s="1"/>
  <c r="J484"/>
  <c r="K484" s="1"/>
  <c r="H361" i="7"/>
  <c r="H370"/>
  <c r="H369"/>
  <c r="H368"/>
  <c r="H367"/>
  <c r="H366"/>
  <c r="H365"/>
  <c r="H364"/>
  <c r="H363"/>
  <c r="H362"/>
  <c r="I117" i="6"/>
  <c r="J117" s="1"/>
  <c r="I116"/>
  <c r="J116" s="1"/>
  <c r="G706" i="9"/>
  <c r="G707"/>
  <c r="G708"/>
  <c r="G705"/>
  <c r="G700"/>
  <c r="G701"/>
  <c r="G702"/>
  <c r="G703"/>
  <c r="G704"/>
  <c r="G699"/>
  <c r="G698"/>
  <c r="H447" i="8"/>
  <c r="H445"/>
  <c r="H446"/>
  <c r="H444"/>
  <c r="H441"/>
  <c r="H442"/>
  <c r="H443"/>
  <c r="H440"/>
  <c r="H359" i="7"/>
  <c r="H360"/>
  <c r="H358"/>
  <c r="H355"/>
  <c r="H356"/>
  <c r="H357"/>
  <c r="H354"/>
  <c r="H353"/>
  <c r="I115" i="6"/>
  <c r="J115" s="1"/>
  <c r="I114"/>
  <c r="J114" s="1"/>
  <c r="I113"/>
  <c r="J113" s="1"/>
  <c r="G691" i="9"/>
  <c r="G692"/>
  <c r="G693"/>
  <c r="G694"/>
  <c r="G695"/>
  <c r="G696"/>
  <c r="G690"/>
  <c r="G679"/>
  <c r="H438" i="8"/>
  <c r="H439"/>
  <c r="H437"/>
  <c r="H436"/>
  <c r="H435"/>
  <c r="H434"/>
  <c r="H351" i="7"/>
  <c r="H352"/>
  <c r="H350"/>
  <c r="H349"/>
  <c r="H348"/>
  <c r="H347"/>
  <c r="H346"/>
  <c r="H344"/>
  <c r="H345"/>
  <c r="H343"/>
  <c r="I112" i="6"/>
  <c r="J112" s="1"/>
  <c r="I111"/>
  <c r="J111" s="1"/>
  <c r="G689" i="9"/>
  <c r="G688"/>
  <c r="G685"/>
  <c r="G686"/>
  <c r="G687"/>
  <c r="G684"/>
  <c r="G681"/>
  <c r="G682"/>
  <c r="G683"/>
  <c r="G680"/>
  <c r="H431" i="8"/>
  <c r="H432"/>
  <c r="H433"/>
  <c r="H430"/>
  <c r="H429"/>
  <c r="H428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H422" i="8"/>
  <c r="H423"/>
  <c r="H424"/>
  <c r="H425"/>
  <c r="H426"/>
  <c r="H427"/>
  <c r="H421"/>
  <c r="H336" i="7"/>
  <c r="H335"/>
  <c r="H334"/>
  <c r="H333"/>
  <c r="H332"/>
  <c r="H331"/>
  <c r="J370" l="1"/>
  <c r="K370" s="1"/>
  <c r="I689" i="9"/>
  <c r="J689" s="1"/>
  <c r="I697"/>
  <c r="J697" s="1"/>
  <c r="I709"/>
  <c r="J709" s="1"/>
  <c r="J360" i="7"/>
  <c r="K360" s="1"/>
  <c r="I678" i="9"/>
  <c r="J678" s="1"/>
  <c r="J427" i="8"/>
  <c r="K427" s="1"/>
  <c r="J433"/>
  <c r="K433" s="1"/>
  <c r="J439"/>
  <c r="K439" s="1"/>
  <c r="J447"/>
  <c r="K447" s="1"/>
  <c r="J336" i="7"/>
  <c r="K336" s="1"/>
  <c r="J342"/>
  <c r="K342" s="1"/>
  <c r="J352"/>
  <c r="K352" s="1"/>
  <c r="I109" i="6"/>
  <c r="J109" s="1"/>
  <c r="I108"/>
  <c r="J108" s="1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H412" i="8"/>
  <c r="H410"/>
  <c r="H411"/>
  <c r="H413"/>
  <c r="H414"/>
  <c r="H409"/>
  <c r="H316" i="7"/>
  <c r="H317"/>
  <c r="H318"/>
  <c r="H319"/>
  <c r="H320"/>
  <c r="H321"/>
  <c r="H315"/>
  <c r="I107" i="6"/>
  <c r="J107" s="1"/>
  <c r="I106"/>
  <c r="J106" s="1"/>
  <c r="I104"/>
  <c r="J104" s="1"/>
  <c r="I105"/>
  <c r="J105" s="1"/>
  <c r="I103"/>
  <c r="J103" s="1"/>
  <c r="G648" i="9"/>
  <c r="G649"/>
  <c r="G650"/>
  <c r="G651"/>
  <c r="G652"/>
  <c r="G647"/>
  <c r="G646"/>
  <c r="G645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33" i="6" l="1"/>
  <c r="G840" i="9"/>
  <c r="H840" s="1"/>
  <c r="H489" i="7"/>
  <c r="I489" s="1"/>
  <c r="H525" i="8"/>
  <c r="I525" s="1"/>
  <c r="J321" i="7"/>
  <c r="K321" s="1"/>
  <c r="I652" i="9"/>
  <c r="J652" s="1"/>
  <c r="I656"/>
  <c r="J656" s="1"/>
  <c r="J414" i="8"/>
  <c r="K414" s="1"/>
  <c r="J420"/>
  <c r="K420" s="1"/>
  <c r="J330" i="7"/>
  <c r="K330" s="1"/>
  <c r="I666" i="9"/>
  <c r="J666" s="1"/>
  <c r="J314" i="7"/>
  <c r="K314" s="1"/>
  <c r="J306"/>
  <c r="K306" s="1"/>
  <c r="J398" i="8"/>
  <c r="K398" s="1"/>
  <c r="J408"/>
  <c r="K408" s="1"/>
  <c r="I644" i="9"/>
  <c r="J644" s="1"/>
  <c r="J362" i="8"/>
  <c r="K362" s="1"/>
  <c r="J369"/>
  <c r="K369" s="1"/>
  <c r="I624" i="9"/>
  <c r="J624" s="1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H625" s="1"/>
  <c r="I506"/>
  <c r="J506" s="1"/>
  <c r="J180" i="7"/>
  <c r="K180" s="1"/>
  <c r="J189"/>
  <c r="K189" s="1"/>
  <c r="I522" i="9"/>
  <c r="J522" s="1"/>
  <c r="J174" i="7"/>
  <c r="K174" s="1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  <c r="I854" i="8" l="1"/>
</calcChain>
</file>

<file path=xl/sharedStrings.xml><?xml version="1.0" encoding="utf-8"?>
<sst xmlns="http://schemas.openxmlformats.org/spreadsheetml/2006/main" count="5761" uniqueCount="804">
  <si>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</si>
  <si>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</si>
  <si>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</si>
  <si>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</si>
  <si>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</si>
  <si>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</si>
  <si>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</si>
  <si>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</si>
  <si>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</si>
  <si>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</si>
  <si>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</si>
  <si>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</si>
  <si>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</si>
  <si>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</si>
  <si>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</si>
  <si>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</si>
  <si>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</si>
  <si>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</si>
  <si>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</si>
  <si>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</si>
  <si>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</si>
  <si>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</si>
  <si>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</si>
  <si>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</si>
  <si>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</si>
  <si>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</si>
  <si>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</si>
  <si>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</si>
  <si>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</si>
  <si>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</si>
  <si>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</si>
  <si>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</si>
  <si>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</si>
  <si>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</si>
  <si>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</si>
  <si>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</si>
  <si>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</si>
  <si>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</si>
  <si>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</si>
  <si>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</si>
  <si>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</si>
  <si>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</si>
  <si>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</si>
  <si>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</si>
  <si>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</si>
  <si>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</si>
  <si>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</si>
  <si>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</si>
  <si>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</si>
  <si>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</si>
  <si>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</si>
  <si>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</si>
  <si>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</si>
  <si>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</si>
  <si>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</si>
  <si>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</si>
  <si>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</si>
  <si>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</si>
  <si>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</si>
  <si>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</si>
  <si>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</si>
  <si>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</si>
  <si>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</si>
  <si>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</si>
  <si>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</si>
  <si>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</si>
  <si>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</si>
  <si>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</si>
  <si>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</si>
  <si>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</si>
  <si>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</si>
  <si>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</si>
  <si>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</si>
  <si>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</si>
  <si>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</si>
  <si>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</si>
  <si>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</si>
  <si>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</si>
  <si>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</si>
  <si>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</si>
  <si>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</si>
  <si>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</si>
  <si>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</si>
  <si>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</si>
  <si>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</si>
  <si>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</si>
  <si>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</si>
  <si>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</si>
  <si>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</si>
  <si>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</si>
  <si>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</si>
  <si>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</si>
  <si>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</si>
  <si>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</si>
  <si>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</si>
  <si>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</si>
  <si>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</si>
  <si>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</si>
  <si>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</si>
  <si>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</si>
  <si>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</si>
  <si>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</si>
  <si>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</si>
  <si>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</si>
  <si>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</si>
  <si>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</si>
  <si>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</si>
  <si>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</si>
  <si>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</si>
  <si>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</si>
  <si>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</si>
  <si>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</si>
  <si>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</si>
  <si>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</si>
  <si>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</si>
  <si>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</si>
  <si>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</si>
  <si>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</si>
  <si>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</si>
  <si>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</si>
  <si>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</si>
  <si>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</si>
  <si>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</si>
  <si>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</si>
  <si>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</si>
  <si>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</si>
  <si>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</si>
  <si>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</si>
  <si>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</si>
  <si>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</si>
  <si>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</si>
  <si>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</si>
  <si>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</si>
  <si>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</si>
  <si>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</si>
  <si>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</si>
  <si>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</si>
  <si>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</si>
  <si>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</si>
  <si>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</si>
  <si>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</si>
  <si>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</si>
  <si>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</si>
  <si>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</si>
  <si>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</si>
  <si>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</si>
  <si>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</si>
  <si>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</si>
  <si>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</si>
  <si>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</si>
  <si>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</si>
  <si>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</si>
  <si>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</si>
  <si>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</si>
  <si>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</si>
  <si>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</si>
  <si>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</si>
  <si>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</si>
  <si>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</si>
  <si>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</si>
  <si>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</si>
  <si>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</si>
  <si>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</si>
  <si>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</si>
  <si>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</si>
  <si>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</si>
  <si>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</si>
  <si>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</si>
  <si>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</si>
  <si>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</si>
  <si>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</si>
  <si>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</si>
  <si>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</si>
  <si>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</si>
  <si>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</si>
  <si>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</si>
  <si>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</si>
  <si>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</si>
  <si>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</si>
  <si>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</si>
  <si>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</si>
  <si>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</si>
  <si>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</si>
  <si>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</si>
  <si>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</si>
  <si>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</si>
  <si>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</si>
  <si>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</si>
  <si>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</si>
  <si>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</si>
  <si>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</si>
  <si>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</si>
  <si>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</si>
  <si>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</si>
  <si>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</si>
  <si>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</si>
  <si>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</si>
  <si>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</si>
  <si>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</si>
  <si>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</si>
  <si>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</si>
  <si>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</si>
  <si>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</si>
  <si>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</si>
  <si>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</si>
  <si>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</si>
  <si>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</si>
  <si>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</si>
  <si>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</si>
  <si>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</si>
  <si>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</si>
  <si>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</si>
  <si>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</si>
  <si>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</si>
  <si>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</si>
  <si>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</si>
  <si>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</si>
  <si>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</si>
  <si>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</si>
  <si>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</si>
  <si>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</si>
  <si>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</si>
  <si>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</si>
  <si>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</si>
  <si>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</si>
  <si>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</si>
  <si>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</si>
  <si>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</si>
  <si>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</si>
  <si>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</si>
  <si>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</si>
  <si>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</si>
  <si>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</si>
  <si>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</si>
  <si>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</si>
  <si>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</si>
  <si>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</si>
  <si>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</si>
  <si>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</si>
  <si>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</si>
  <si>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</si>
  <si>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</si>
  <si>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</si>
  <si>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</si>
  <si>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</si>
  <si>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</si>
  <si>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</si>
  <si>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</si>
  <si>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</si>
  <si>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</si>
  <si>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</si>
  <si>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</si>
  <si>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</si>
  <si>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</si>
  <si>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</si>
  <si>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</si>
  <si>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</si>
  <si>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</si>
  <si>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</si>
  <si>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</si>
  <si>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</si>
  <si>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</si>
  <si>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</si>
  <si>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</si>
  <si>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</si>
  <si>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</si>
  <si>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</si>
  <si>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</si>
  <si>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</si>
  <si>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</si>
  <si>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</si>
  <si>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</si>
  <si>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</si>
  <si>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</si>
  <si>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</si>
  <si>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</si>
  <si>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</si>
  <si>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</si>
  <si>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</si>
  <si>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</si>
  <si>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</si>
  <si>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</si>
  <si>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</si>
  <si>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</si>
  <si>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</si>
  <si>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</si>
  <si>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</si>
  <si>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</si>
  <si>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</si>
  <si>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</si>
  <si>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</si>
  <si>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</si>
  <si>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</si>
  <si>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</si>
  <si>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</si>
  <si>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</si>
  <si>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</si>
  <si>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</si>
  <si>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</si>
  <si>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</si>
  <si>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</si>
  <si>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</si>
  <si>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</si>
  <si>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</si>
  <si>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</si>
  <si>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</si>
  <si>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</si>
  <si>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</si>
  <si>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</si>
  <si>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</si>
  <si>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</si>
  <si>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</si>
  <si>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</si>
  <si>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</si>
  <si>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</si>
  <si>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</si>
  <si>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</si>
  <si>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</si>
  <si>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</si>
  <si>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</si>
  <si>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</si>
  <si>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</si>
  <si>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</si>
  <si>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</si>
  <si>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</si>
  <si>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</si>
  <si>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</si>
  <si>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</si>
  <si>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</si>
  <si>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</si>
  <si>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</si>
  <si>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</si>
  <si>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</si>
  <si>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</si>
  <si>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</si>
  <si>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</si>
  <si>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</si>
  <si>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</si>
  <si>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</si>
  <si>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</si>
  <si>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</si>
  <si>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</si>
  <si>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</si>
  <si>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</si>
  <si>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</si>
  <si>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</si>
  <si>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</si>
  <si>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</si>
  <si>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</si>
  <si>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</si>
  <si>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</si>
  <si>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</si>
  <si>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</si>
  <si>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</si>
  <si>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</si>
  <si>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</si>
  <si>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</si>
  <si>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</si>
  <si>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</si>
  <si>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</si>
  <si>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</si>
  <si>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</si>
  <si>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</si>
  <si>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</si>
  <si>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</si>
  <si>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</si>
  <si>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</si>
  <si>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</si>
  <si>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</si>
  <si>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</si>
  <si>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</si>
  <si>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</si>
  <si>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</si>
  <si>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</si>
  <si>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</si>
  <si>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</si>
  <si>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</si>
  <si>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</si>
  <si>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</si>
  <si>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</si>
  <si>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</si>
  <si>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</si>
  <si>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</si>
  <si>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</si>
  <si>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</si>
  <si>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</si>
  <si>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</si>
  <si>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</si>
  <si>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</si>
  <si>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</si>
  <si>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</si>
  <si>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</si>
  <si>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</si>
  <si>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</si>
  <si>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</si>
  <si>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</si>
  <si>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</si>
  <si>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</si>
  <si>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</si>
  <si>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</si>
  <si>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</si>
  <si>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</si>
  <si>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</si>
  <si>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</si>
  <si>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</si>
  <si>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</si>
  <si>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</si>
  <si>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</si>
  <si>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</si>
  <si>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</si>
  <si>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</si>
  <si>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</si>
  <si>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</si>
  <si>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</si>
  <si>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</si>
  <si>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</si>
  <si>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</si>
  <si>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</si>
  <si>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</si>
  <si>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</si>
  <si>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</si>
  <si>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</si>
  <si>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</si>
  <si>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</si>
  <si>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</si>
  <si>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</si>
  <si>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</si>
  <si>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</si>
  <si>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</si>
  <si>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</si>
  <si>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</si>
  <si>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</si>
  <si>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</si>
  <si>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</si>
  <si>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</si>
  <si>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</si>
  <si>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</si>
  <si>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</si>
  <si>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</si>
  <si>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</si>
  <si>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</si>
  <si>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</si>
  <si>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</si>
  <si>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</si>
  <si>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</si>
  <si>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</si>
  <si>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</si>
  <si>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</si>
  <si>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</si>
  <si>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</si>
  <si>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</si>
  <si>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</si>
  <si>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</si>
  <si>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</si>
  <si>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</si>
  <si>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</si>
  <si>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</si>
  <si>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</si>
  <si>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</si>
  <si>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</si>
  <si>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</si>
  <si>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</si>
  <si>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</si>
  <si>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</si>
  <si>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</si>
  <si>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</si>
  <si>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</si>
  <si>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</si>
  <si>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</si>
  <si>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</si>
  <si>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</si>
  <si>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</si>
  <si>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</si>
  <si>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</si>
  <si>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</si>
  <si>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</si>
  <si>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</si>
  <si>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</si>
  <si>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</si>
  <si>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</si>
  <si>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</si>
  <si>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</si>
  <si>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</si>
  <si>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</si>
  <si>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</si>
  <si>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</si>
  <si>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</si>
  <si>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</si>
  <si>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</si>
  <si>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</si>
  <si>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</si>
  <si>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</si>
  <si>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</si>
  <si>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</si>
  <si>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</si>
  <si>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</si>
  <si>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</si>
  <si>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</si>
  <si>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</si>
  <si>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</si>
  <si>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</si>
  <si>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</si>
  <si>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</si>
  <si>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</si>
  <si>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</si>
  <si>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</si>
  <si>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</si>
  <si>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</si>
  <si>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</si>
  <si>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</si>
  <si>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</si>
  <si>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</si>
  <si>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</si>
  <si>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</si>
  <si>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</si>
  <si>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</si>
  <si>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</si>
  <si>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</si>
  <si>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</si>
  <si>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</si>
  <si>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</si>
  <si>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</si>
  <si>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</si>
  <si>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</si>
  <si>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</si>
  <si>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</si>
  <si>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</si>
  <si>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</si>
  <si>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</si>
  <si>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</si>
  <si>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</si>
  <si>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</si>
  <si>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</si>
  <si>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</si>
  <si>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</si>
  <si>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</si>
  <si>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</si>
  <si>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</si>
  <si>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</si>
  <si>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</si>
  <si>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</si>
  <si>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</si>
  <si>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</si>
  <si>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</si>
  <si>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</si>
  <si>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</si>
  <si>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</si>
  <si>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</si>
  <si>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</si>
  <si>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</si>
  <si>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</si>
  <si>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</si>
  <si>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</si>
  <si>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</si>
  <si>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</si>
  <si>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</si>
  <si>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</si>
  <si>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</si>
  <si>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</si>
  <si>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</si>
  <si>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</si>
  <si>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</si>
  <si>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</si>
  <si>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</si>
  <si>
    <t>16.04.2018</t>
  </si>
  <si>
    <t>17.04.2018</t>
  </si>
  <si>
    <t>10650CE</t>
  </si>
  <si>
    <t>18.04.2018</t>
  </si>
  <si>
    <t>19.04.2018</t>
  </si>
  <si>
    <t>MINDTREE</t>
  </si>
  <si>
    <t>20.04.2018</t>
  </si>
  <si>
    <t>23.04.2018</t>
  </si>
  <si>
    <t>BANK NIFTY MAY</t>
  </si>
  <si>
    <t>10400MAY PE</t>
  </si>
  <si>
    <t>24.04.2018</t>
  </si>
  <si>
    <t>NIFTY MAY</t>
  </si>
  <si>
    <t>10650CE MAY</t>
  </si>
  <si>
    <t>10500CE APRIL</t>
  </si>
  <si>
    <t>25.04.2018</t>
  </si>
  <si>
    <t>10500PE MAY</t>
  </si>
  <si>
    <t>26.04.2018</t>
  </si>
  <si>
    <t>10450CE APRIL</t>
  </si>
  <si>
    <t>27.04.2018</t>
  </si>
  <si>
    <t>30.04.2018</t>
  </si>
  <si>
    <t>02.05.2018</t>
  </si>
  <si>
    <t>10700PE</t>
  </si>
  <si>
    <t>03.05.2018</t>
  </si>
  <si>
    <t>04.05.2018</t>
  </si>
  <si>
    <t>07.05.2018</t>
  </si>
  <si>
    <t>08.05.2018</t>
  </si>
  <si>
    <t>09.05.2018</t>
  </si>
  <si>
    <t>10.05.2018</t>
  </si>
  <si>
    <t>11.05.2018</t>
  </si>
  <si>
    <t>14.05.2018</t>
  </si>
  <si>
    <t>15.05.2018</t>
  </si>
  <si>
    <t>16.05.2018</t>
  </si>
  <si>
    <t>17.05.2018</t>
  </si>
  <si>
    <t>18.05.2018</t>
  </si>
  <si>
    <t>21.05.2018</t>
  </si>
  <si>
    <t>22.05.2018</t>
  </si>
  <si>
    <t>23.05.2018</t>
  </si>
  <si>
    <t>24.05.2018</t>
  </si>
  <si>
    <t>25.05.2018</t>
  </si>
  <si>
    <t>28.05.2018</t>
  </si>
  <si>
    <t>29.05.2018</t>
  </si>
  <si>
    <t>DETAILS</t>
  </si>
  <si>
    <t>30.05.2018</t>
  </si>
  <si>
    <t>31.05.2018</t>
  </si>
  <si>
    <t>BANK NIFTY JUNE</t>
  </si>
  <si>
    <t>POSITIONAL TRADE FOR OFFICE GOERS:</t>
  </si>
  <si>
    <t>10500JUNE PE</t>
  </si>
  <si>
    <t>10700 MAY PE</t>
  </si>
  <si>
    <t>10600 MAY CE</t>
  </si>
  <si>
    <t>BNF</t>
  </si>
  <si>
    <t>HEDGING CE/PE</t>
  </si>
  <si>
    <t>BUY/COVER</t>
  </si>
  <si>
    <t>STOP/EXIT</t>
  </si>
  <si>
    <t>BNF MAY</t>
  </si>
  <si>
    <t>BNF JUNE</t>
  </si>
  <si>
    <t>26000 MAY CE</t>
  </si>
  <si>
    <t>26500CE MAY</t>
  </si>
  <si>
    <t>26300PE MAY</t>
  </si>
  <si>
    <t>26300 PE MAY</t>
  </si>
  <si>
    <t>26500 CE MAY</t>
  </si>
  <si>
    <t>26700 CE JUNE</t>
  </si>
  <si>
    <t>01.06.2018</t>
  </si>
  <si>
    <t>27000CE JUNE</t>
  </si>
  <si>
    <t>04.06.2018</t>
  </si>
  <si>
    <t>05.06.2018</t>
  </si>
  <si>
    <t>26000 PE JUNE</t>
  </si>
  <si>
    <t>06.06.2018</t>
  </si>
  <si>
    <t>26000 PE 14 JUNE</t>
  </si>
  <si>
    <t>26400 CE 7 JUNE</t>
  </si>
  <si>
    <t>07.06.2018</t>
  </si>
  <si>
    <t>26600 CE 7 JUNE</t>
  </si>
  <si>
    <t>26400 PE 14 JUNE</t>
  </si>
  <si>
    <t>08.06.2018</t>
  </si>
  <si>
    <t>TATA STEEL</t>
  </si>
  <si>
    <t>PROFITS</t>
  </si>
  <si>
    <t xml:space="preserve">MAY </t>
  </si>
  <si>
    <t>11.06.2018</t>
  </si>
  <si>
    <t>26700 CE 14 JUNE</t>
  </si>
  <si>
    <t>12.06.2018</t>
  </si>
  <si>
    <t>10750 CE</t>
  </si>
  <si>
    <t>13.06.2018</t>
  </si>
  <si>
    <t>26500 PE 14 JUNE</t>
  </si>
  <si>
    <t>14.06.2018</t>
  </si>
  <si>
    <t>26400 PE 21 JUNE</t>
  </si>
  <si>
    <t>27000 CE 21 JUNE</t>
  </si>
  <si>
    <t>15.06.2018</t>
  </si>
  <si>
    <t>19.06.2018</t>
  </si>
  <si>
    <t>20.06.2018</t>
  </si>
  <si>
    <t>21.06.2018</t>
  </si>
  <si>
    <t>10800 CE</t>
  </si>
  <si>
    <t>18.06.2018</t>
  </si>
  <si>
    <t>22.06.2018</t>
  </si>
  <si>
    <t>25.06.2018</t>
  </si>
  <si>
    <t>10900 PE</t>
  </si>
  <si>
    <t>26.06.2018</t>
  </si>
  <si>
    <t>27.06.2018</t>
  </si>
  <si>
    <t>28.06.2018</t>
  </si>
  <si>
    <t>10900pe</t>
  </si>
  <si>
    <t>29.06.2018</t>
  </si>
  <si>
    <t>BNF JULY</t>
  </si>
  <si>
    <t>10700 CE JULY</t>
  </si>
  <si>
    <t>02.07.2018</t>
  </si>
  <si>
    <t>03.07.2018</t>
  </si>
  <si>
    <t>BANK NIFTY JULY</t>
  </si>
  <si>
    <t>04.07.2018</t>
  </si>
  <si>
    <t>BANK NIFTY OPTIONS:</t>
  </si>
  <si>
    <t>26000 PE 05 JULY</t>
  </si>
  <si>
    <t>26400 CE 05 JULY</t>
  </si>
  <si>
    <t>26200 CE 05 JULY</t>
  </si>
  <si>
    <t>05.07.2018</t>
  </si>
  <si>
    <t>10700 PE</t>
  </si>
  <si>
    <t>26300 PE 12 JULY</t>
  </si>
  <si>
    <t>06.07.2018</t>
  </si>
  <si>
    <t>26700 CE 12 JULY</t>
  </si>
  <si>
    <t>MARUTI</t>
  </si>
  <si>
    <t>09.07.2018</t>
  </si>
  <si>
    <t>10.07.2018</t>
  </si>
  <si>
    <t>11.07.2018</t>
  </si>
  <si>
    <t>26900 PE 12 JULY</t>
  </si>
  <si>
    <t>10900 CE</t>
  </si>
  <si>
    <t>11000 CE</t>
  </si>
  <si>
    <t>12.07.2018</t>
  </si>
  <si>
    <t>26900 PE 19 JULY</t>
  </si>
  <si>
    <t>27000 CE 12 JULY</t>
  </si>
  <si>
    <t>13.07.2018</t>
  </si>
  <si>
    <t>11000 PE</t>
  </si>
  <si>
    <t>27000 PE 19 JULY</t>
  </si>
  <si>
    <t>16.07.2018</t>
  </si>
  <si>
    <t>11100 PE</t>
  </si>
  <si>
    <t>26800 PE 19 JULY</t>
  </si>
  <si>
    <t>17.07.2018</t>
  </si>
  <si>
    <t>26800 CE 19 JUY</t>
  </si>
  <si>
    <t>18.07.2018</t>
  </si>
  <si>
    <t>27100 CE 19 JULY</t>
  </si>
  <si>
    <t>27100 PE 19 JULY</t>
  </si>
  <si>
    <t>19.07.2018</t>
  </si>
  <si>
    <t>20.07.2018</t>
  </si>
  <si>
    <t>27200 CE 26 JULY</t>
  </si>
  <si>
    <t>23.07.2018</t>
  </si>
  <si>
    <t>26800 PE 26 JULY</t>
  </si>
  <si>
    <t>24.07.2018</t>
  </si>
  <si>
    <t>26900 PE 26 JULY</t>
  </si>
  <si>
    <t>25.07.2018</t>
  </si>
  <si>
    <t>11250 PE</t>
  </si>
  <si>
    <t>11300 CE AUG</t>
  </si>
  <si>
    <t>26.07.2018</t>
  </si>
  <si>
    <t>11000 CE JULY</t>
  </si>
  <si>
    <t>11300 PE JULY</t>
  </si>
  <si>
    <t>27300 CE 02 AUG</t>
  </si>
  <si>
    <t>27200 PE 02 AUG</t>
  </si>
  <si>
    <t>27.07.2018</t>
  </si>
  <si>
    <t>11200 CE AUG</t>
  </si>
  <si>
    <t>11200 PE AUG</t>
  </si>
  <si>
    <t>27400 PE 02 AUG</t>
  </si>
  <si>
    <t>BNF AUG</t>
  </si>
  <si>
    <t>RELIANCE AUG</t>
  </si>
  <si>
    <t>30.07.2018</t>
  </si>
  <si>
    <t>11400 CE</t>
  </si>
  <si>
    <t xml:space="preserve">11200 PE </t>
  </si>
  <si>
    <t>27700 CE 02 AUG</t>
  </si>
  <si>
    <t>27600 PE 02 AUG</t>
  </si>
  <si>
    <t>27900 PE 02 AUG</t>
  </si>
  <si>
    <t>11300 PE</t>
  </si>
  <si>
    <t>31.07.2018</t>
  </si>
  <si>
    <t>11200 PE</t>
  </si>
  <si>
    <t>MARUTI AUG</t>
  </si>
  <si>
    <t>01.08.2018</t>
  </si>
  <si>
    <t>02.08.2018</t>
  </si>
  <si>
    <t>03.08.2018</t>
  </si>
  <si>
    <t>11300 CE</t>
  </si>
  <si>
    <t xml:space="preserve">BNF AUG </t>
  </si>
  <si>
    <t>27700 PE 02 AUG</t>
  </si>
  <si>
    <t>27200 CE 09 AUG</t>
  </si>
  <si>
    <t>06.08.2018</t>
  </si>
  <si>
    <t>11400 PE</t>
  </si>
  <si>
    <t>27600 CE 09 AUG</t>
  </si>
  <si>
    <t>27900 PE 09 AUG</t>
  </si>
  <si>
    <t>07.08.2018</t>
  </si>
  <si>
    <t>08.08.2019</t>
  </si>
  <si>
    <t>11500 PE</t>
  </si>
  <si>
    <t>08.08.2018</t>
  </si>
  <si>
    <t>28000 CE 16 AUG</t>
  </si>
  <si>
    <t>09.08.2018</t>
  </si>
  <si>
    <t>28200 CE 16 AUG</t>
  </si>
  <si>
    <t>28500 PE 16 AUG</t>
  </si>
  <si>
    <t>10.08.2018</t>
  </si>
  <si>
    <t>13.08.2018</t>
  </si>
  <si>
    <t>PROFIT</t>
  </si>
  <si>
    <t>14.08.2018</t>
  </si>
  <si>
    <t>16.08.2018</t>
  </si>
  <si>
    <t>17.08.2018</t>
  </si>
  <si>
    <t>27700 CE 16 AUG</t>
  </si>
  <si>
    <t>27900 PE 16 AUG</t>
  </si>
  <si>
    <t>28000 CE 23 AUG</t>
  </si>
  <si>
    <t>20.08.2018</t>
  </si>
  <si>
    <t>28400 CE 23 AUG</t>
  </si>
  <si>
    <t>21.08.2018</t>
  </si>
  <si>
    <t>11600 PE</t>
  </si>
  <si>
    <t>28500 PE 23 AUG</t>
  </si>
  <si>
    <t>23.08.2018</t>
  </si>
  <si>
    <t>11700 PE</t>
  </si>
  <si>
    <t>24.08.2018</t>
  </si>
  <si>
    <t>11700 pe</t>
  </si>
  <si>
    <t>28300 PE 30 AUG</t>
  </si>
  <si>
    <t>27.08.2018</t>
  </si>
  <si>
    <t>11600 CE</t>
  </si>
  <si>
    <t>11800 CE</t>
  </si>
  <si>
    <t>28.08.2018</t>
  </si>
  <si>
    <t>11800 PE</t>
  </si>
  <si>
    <t>29.08.2018</t>
  </si>
  <si>
    <t>11900 PE</t>
  </si>
  <si>
    <t>30.09.2018</t>
  </si>
  <si>
    <t>30.08.2018</t>
  </si>
  <si>
    <t>BNF SEPT</t>
  </si>
  <si>
    <t>28300 CE 30 AUG</t>
  </si>
  <si>
    <t>28700 PE 30 AUG</t>
  </si>
  <si>
    <t>28500 CE 30 AUG</t>
  </si>
  <si>
    <t>28400 PE 30 AUG</t>
  </si>
  <si>
    <t>31.08.2018</t>
  </si>
  <si>
    <t>28500 CE 06 SEPT</t>
  </si>
  <si>
    <t>03.09.2018</t>
  </si>
  <si>
    <t>11800CE</t>
  </si>
  <si>
    <t>28200 PE 06 SEPT</t>
  </si>
  <si>
    <t>04.09.2018</t>
  </si>
  <si>
    <t>28000 PE 06 SEPT</t>
  </si>
  <si>
    <t>05.09.2018</t>
  </si>
  <si>
    <t>27500 PE 06 SEPT</t>
  </si>
  <si>
    <t>06.09.2018</t>
  </si>
  <si>
    <t>11500 CE</t>
  </si>
  <si>
    <t>27700 PE 06 SEPT</t>
  </si>
  <si>
    <t>27200 CE 06 SEPT</t>
  </si>
  <si>
    <t>07.09.2018</t>
  </si>
  <si>
    <t>05.09.2019</t>
  </si>
  <si>
    <t>10.09.2018</t>
  </si>
  <si>
    <t>11.09.2018</t>
  </si>
  <si>
    <t>12.09.2018</t>
  </si>
  <si>
    <t>27000 PE 12 SEPT</t>
  </si>
  <si>
    <t>14.09.2018</t>
  </si>
  <si>
    <t>BERGER PAINT</t>
  </si>
  <si>
    <t>27100 CE 19 SEPT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</si>
</sst>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ill="1" applyBorder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/>
    <xf numFmtId="0" fontId="0" fillId="0" borderId="0" xfId="0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1" fillId="0" borderId="2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14"/>
  <sheetViews>
    <sheetView tabSelected="1" topLeftCell="A1690" workbookViewId="0">
      <selection activeCell="J1714" sqref="J1714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154" t="s">
        <v>449</v>
      </c>
      <c r="C11" s="154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155"/>
      <c r="C12" s="155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155"/>
      <c r="C13" s="155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155"/>
      <c r="C14" s="155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155"/>
      <c r="C15" s="155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155"/>
      <c r="C16" s="155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155"/>
      <c r="C17" s="155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155"/>
      <c r="C18" s="155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155"/>
      <c r="C19" s="155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156"/>
      <c r="C20" s="156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160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161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161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161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161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162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160" t="s">
        <v>451</v>
      </c>
      <c r="C27" s="160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161"/>
      <c r="C28" s="161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161"/>
      <c r="C29" s="161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162"/>
      <c r="C30" s="162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160" t="s">
        <v>451</v>
      </c>
      <c r="C31" s="160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162"/>
      <c r="C32" s="162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154" t="s">
        <v>452</v>
      </c>
      <c r="C33" s="154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155"/>
      <c r="C34" s="156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155"/>
      <c r="C35" s="154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155"/>
      <c r="C36" s="156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155"/>
      <c r="C37" s="154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155"/>
      <c r="C38" s="155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155"/>
      <c r="C39" s="155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156"/>
      <c r="C40" s="156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160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161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161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161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161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161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161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162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154" t="s">
        <v>455</v>
      </c>
      <c r="C49" s="160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162"/>
      <c r="C50" s="162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160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161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161"/>
      <c r="C53" s="160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161"/>
      <c r="C54" s="161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161"/>
      <c r="C55" s="161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161"/>
      <c r="C56" s="162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161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161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161"/>
      <c r="C59" s="160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161"/>
      <c r="C60" s="161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162"/>
      <c r="C61" s="162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154" t="s">
        <v>457</v>
      </c>
      <c r="C62" s="154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155"/>
      <c r="C63" s="155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155"/>
      <c r="C64" s="155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155"/>
      <c r="C65" s="156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155"/>
      <c r="C66" s="154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155"/>
      <c r="C67" s="155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155"/>
      <c r="C68" s="156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155"/>
      <c r="C69" s="154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156"/>
      <c r="C70" s="156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154" t="s">
        <v>458</v>
      </c>
      <c r="C71" s="154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155"/>
      <c r="C72" s="155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155"/>
      <c r="C73" s="156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155"/>
      <c r="C74" s="154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155"/>
      <c r="C75" s="155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155"/>
      <c r="C76" s="155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155"/>
      <c r="C77" s="155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155"/>
      <c r="C78" s="156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155"/>
      <c r="C79" s="154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155"/>
      <c r="C80" s="155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155"/>
      <c r="C81" s="156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155"/>
      <c r="C82" s="154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155"/>
      <c r="C83" s="156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155"/>
      <c r="C84" s="154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155"/>
      <c r="C85" s="156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155"/>
      <c r="C86" s="154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155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155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155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156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154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155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155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156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154" t="s">
        <v>459</v>
      </c>
      <c r="C95" s="154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155"/>
      <c r="C96" s="156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155"/>
      <c r="C97" s="154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155"/>
      <c r="C98" s="156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155"/>
      <c r="C99" s="154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155"/>
      <c r="C100" s="155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155"/>
      <c r="C101" s="155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155"/>
      <c r="C102" s="156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155"/>
      <c r="C103" s="154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155"/>
      <c r="C104" s="156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155"/>
      <c r="C105" s="154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155"/>
      <c r="C106" s="156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155"/>
      <c r="C107" s="154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155"/>
      <c r="C108" s="155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155"/>
      <c r="C109" s="155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156"/>
      <c r="C110" s="156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154" t="s">
        <v>460</v>
      </c>
      <c r="C111" s="154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155"/>
      <c r="C112" s="155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155"/>
      <c r="C113" s="156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155"/>
      <c r="C114" s="154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155"/>
      <c r="C115" s="156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155"/>
      <c r="C116" s="154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155"/>
      <c r="C117" s="156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155"/>
      <c r="C118" s="154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155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155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154" t="s">
        <v>462</v>
      </c>
      <c r="C121" s="156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155"/>
      <c r="C122" s="154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155"/>
      <c r="C123" s="156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155"/>
      <c r="C124" s="154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156"/>
      <c r="C125" s="156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154" t="s">
        <v>463</v>
      </c>
      <c r="C126" s="154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155"/>
      <c r="C127" s="155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155"/>
      <c r="C128" s="156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155"/>
      <c r="C129" s="154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155"/>
      <c r="C130" s="155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155"/>
      <c r="C131" s="156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155"/>
      <c r="C132" s="154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155"/>
      <c r="C133" s="155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155"/>
      <c r="C134" s="155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155"/>
      <c r="C135" s="155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155"/>
      <c r="C136" s="155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155"/>
      <c r="C137" s="155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155"/>
      <c r="C138" s="155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155"/>
      <c r="C139" s="155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156"/>
      <c r="C140" s="156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154" t="s">
        <v>464</v>
      </c>
      <c r="C141" s="154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155"/>
      <c r="C142" s="155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155"/>
      <c r="C143" s="155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155"/>
      <c r="C144" s="155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155"/>
      <c r="C145" s="155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155"/>
      <c r="C146" s="155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155"/>
      <c r="C147" s="155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155"/>
      <c r="C148" s="155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155"/>
      <c r="C149" s="155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155"/>
      <c r="C150" s="155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155"/>
      <c r="C151" s="155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155"/>
      <c r="C152" s="155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155"/>
      <c r="C153" s="155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155"/>
      <c r="C154" s="155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155"/>
      <c r="C155" s="155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155"/>
      <c r="C156" s="155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155"/>
      <c r="C157" s="155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155"/>
      <c r="C158" s="155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155"/>
      <c r="C159" s="155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155"/>
      <c r="C160" s="156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155"/>
      <c r="C161" s="154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155"/>
      <c r="C162" s="155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155"/>
      <c r="C163" s="155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156"/>
      <c r="C164" s="156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154" t="s">
        <v>467</v>
      </c>
      <c r="C165" s="154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155"/>
      <c r="C166" s="155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155"/>
      <c r="C167" s="156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155"/>
      <c r="C168" s="154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155"/>
      <c r="C169" s="155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155"/>
      <c r="C170" s="155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155"/>
      <c r="C171" s="155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155"/>
      <c r="C172" s="155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155"/>
      <c r="C173" s="155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155"/>
      <c r="C174" s="155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155"/>
      <c r="C175" s="155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155"/>
      <c r="C176" s="155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155"/>
      <c r="C177" s="155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155"/>
      <c r="C178" s="156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155"/>
      <c r="C179" s="154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155"/>
      <c r="C180" s="156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155"/>
      <c r="C181" s="154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155"/>
      <c r="C182" s="155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155"/>
      <c r="C183" s="155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155"/>
      <c r="C184" s="155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155"/>
      <c r="C185" s="155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156"/>
      <c r="C186" s="156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154" t="s">
        <v>468</v>
      </c>
      <c r="C187" s="154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155"/>
      <c r="C188" s="155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155"/>
      <c r="C189" s="156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155"/>
      <c r="C190" s="154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155"/>
      <c r="C191" s="155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155"/>
      <c r="C192" s="156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155"/>
      <c r="C193" s="154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155"/>
      <c r="C194" s="155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155"/>
      <c r="C195" s="156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155"/>
      <c r="C196" s="154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155"/>
      <c r="C197" s="155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155"/>
      <c r="C198" s="156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155"/>
      <c r="C199" s="154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155"/>
      <c r="C200" s="155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156"/>
      <c r="C201" s="156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160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161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161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160" t="s">
        <v>472</v>
      </c>
      <c r="C205" s="161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161"/>
      <c r="C206" s="161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161"/>
      <c r="C207" s="161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161"/>
      <c r="C208" s="162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161"/>
      <c r="C209" s="160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161"/>
      <c r="C210" s="161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161"/>
      <c r="C211" s="161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161"/>
      <c r="C212" s="161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161"/>
      <c r="C213" s="161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161"/>
      <c r="C214" s="161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161"/>
      <c r="C215" s="161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161"/>
      <c r="C216" s="161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162"/>
      <c r="C217" s="162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154" t="s">
        <v>473</v>
      </c>
      <c r="C218" s="154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155"/>
      <c r="C219" s="156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155"/>
      <c r="C220" s="154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155"/>
      <c r="C221" s="156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155"/>
      <c r="C222" s="154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155"/>
      <c r="C223" s="155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155"/>
      <c r="C224" s="155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155"/>
      <c r="C225" s="155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155"/>
      <c r="C226" s="155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155"/>
      <c r="C227" s="155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155"/>
      <c r="C228" s="155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155"/>
      <c r="C229" s="156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155"/>
      <c r="C230" s="154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155"/>
      <c r="C231" s="156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155"/>
      <c r="C232" s="154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155"/>
      <c r="C233" s="156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155"/>
      <c r="C234" s="154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155"/>
      <c r="C235" s="155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155"/>
      <c r="C236" s="156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155"/>
      <c r="C237" s="154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156"/>
      <c r="C238" s="156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154" t="s">
        <v>475</v>
      </c>
      <c r="C239" s="154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155"/>
      <c r="C240" s="156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155"/>
      <c r="C241" s="154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155"/>
      <c r="C242" s="156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155"/>
      <c r="C243" s="154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156"/>
      <c r="C244" s="156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154" t="s">
        <v>478</v>
      </c>
      <c r="C245" s="154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155"/>
      <c r="C246" s="155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155"/>
      <c r="C247" s="155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155"/>
      <c r="C248" s="155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155"/>
      <c r="C249" s="155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156"/>
      <c r="C250" s="156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154" t="s">
        <v>480</v>
      </c>
      <c r="C251" s="154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155"/>
      <c r="C252" s="155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155"/>
      <c r="C253" s="155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155"/>
      <c r="C254" s="156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155"/>
      <c r="C255" s="154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155"/>
      <c r="C256" s="156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155"/>
      <c r="C257" s="154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156"/>
      <c r="C258" s="156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154" t="s">
        <v>485</v>
      </c>
      <c r="C259" s="154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155"/>
      <c r="C260" s="156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155"/>
      <c r="C261" s="154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155"/>
      <c r="C262" s="155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155"/>
      <c r="C263" s="155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155"/>
      <c r="C264" s="155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155"/>
      <c r="C265" s="155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155"/>
      <c r="C266" s="155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155"/>
      <c r="C267" s="155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155"/>
      <c r="C268" s="156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155"/>
      <c r="C269" s="154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155"/>
      <c r="C270" s="155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155"/>
      <c r="C271" s="155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156"/>
      <c r="C272" s="156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154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155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155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155"/>
      <c r="D282" s="1"/>
      <c r="E282" s="1"/>
      <c r="F282" s="1">
        <v>105</v>
      </c>
      <c r="G282" s="1">
        <f>F282-D281</f>
        <v>9</v>
      </c>
      <c r="H282" s="1"/>
    </row>
    <row r="283" spans="2:8">
      <c r="B283" s="154" t="s">
        <v>487</v>
      </c>
      <c r="C283" s="155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155"/>
      <c r="C284" s="155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155"/>
      <c r="C285" s="156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155"/>
      <c r="C286" s="154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155"/>
      <c r="C287" s="156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155"/>
      <c r="C288" s="154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156"/>
      <c r="C289" s="156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154" t="s">
        <v>489</v>
      </c>
      <c r="C290" s="154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155"/>
      <c r="C291" s="155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155"/>
      <c r="C292" s="155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155"/>
      <c r="C293" s="155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155"/>
      <c r="C294" s="155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156"/>
      <c r="C295" s="156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154" t="s">
        <v>490</v>
      </c>
      <c r="C296" s="154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155"/>
      <c r="C297" s="156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155"/>
      <c r="C298" s="154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155"/>
      <c r="C299" s="156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155"/>
      <c r="C300" s="154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156"/>
      <c r="C301" s="156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160" t="s">
        <v>492</v>
      </c>
      <c r="C302" s="154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161"/>
      <c r="C303" s="155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161"/>
      <c r="C304" s="155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161"/>
      <c r="C305" s="156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161"/>
      <c r="C306" s="160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161"/>
      <c r="C307" s="161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161"/>
      <c r="C308" s="161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161"/>
      <c r="C309" s="161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161"/>
      <c r="C310" s="161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161"/>
      <c r="C311" s="161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161"/>
      <c r="C312" s="161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162"/>
      <c r="C313" s="162"/>
      <c r="D313" s="13">
        <v>90</v>
      </c>
      <c r="E313" s="1"/>
      <c r="F313" s="1"/>
      <c r="G313" s="1"/>
      <c r="H313" s="13" t="s">
        <v>13</v>
      </c>
    </row>
    <row r="314" spans="2:8">
      <c r="B314" s="160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161"/>
      <c r="C315" s="160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161"/>
      <c r="C316" s="162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161"/>
      <c r="C317" s="160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161"/>
      <c r="C318" s="162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161"/>
      <c r="C319" s="160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162"/>
      <c r="C320" s="162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154" t="s">
        <v>496</v>
      </c>
      <c r="C321" s="154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155"/>
      <c r="C322" s="155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155"/>
      <c r="C323" s="155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155"/>
      <c r="C324" s="156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155"/>
      <c r="C325" s="154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155"/>
      <c r="C326" s="155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155"/>
      <c r="C327" s="155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155"/>
      <c r="C328" s="155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156"/>
      <c r="C329" s="156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154" t="s">
        <v>497</v>
      </c>
      <c r="C330" s="154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155"/>
      <c r="C331" s="155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155"/>
      <c r="C332" s="155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155"/>
      <c r="C333" s="156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155"/>
      <c r="C334" s="154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155"/>
      <c r="C335" s="156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155"/>
      <c r="C336" s="154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156"/>
      <c r="C337" s="156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154" t="s">
        <v>498</v>
      </c>
      <c r="C338" s="154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156"/>
      <c r="C339" s="156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154" t="s">
        <v>499</v>
      </c>
      <c r="C340" s="154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155"/>
      <c r="C341" s="156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155"/>
      <c r="C342" s="154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155"/>
      <c r="C343" s="155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155"/>
      <c r="C344" s="155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155"/>
      <c r="C345" s="156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155"/>
      <c r="C346" s="154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155"/>
      <c r="C347" s="156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155"/>
      <c r="C348" s="154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155"/>
      <c r="C349" s="155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155"/>
      <c r="C350" s="155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155"/>
      <c r="C351" s="155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155"/>
      <c r="C352" s="155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156"/>
      <c r="C353" s="156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154" t="s">
        <v>501</v>
      </c>
      <c r="C354" s="154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155"/>
      <c r="C355" s="155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155"/>
      <c r="C356" s="155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155"/>
      <c r="C357" s="155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155"/>
      <c r="C358" s="155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155"/>
      <c r="C359" s="155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155"/>
      <c r="C360" s="155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155"/>
      <c r="C361" s="156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155"/>
      <c r="C362" s="154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155"/>
      <c r="C363" s="155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155"/>
      <c r="C364" s="155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155"/>
      <c r="C365" s="155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155"/>
      <c r="C366" s="155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155"/>
      <c r="C367" s="155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155"/>
      <c r="C368" s="155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155"/>
      <c r="C369" s="155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155"/>
      <c r="C370" s="155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156"/>
      <c r="C371" s="156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154" t="s">
        <v>503</v>
      </c>
      <c r="C372" s="154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155"/>
      <c r="C373" s="155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155"/>
      <c r="C374" s="155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155"/>
      <c r="C375" s="156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155"/>
      <c r="C376" s="154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155"/>
      <c r="C377" s="155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155"/>
      <c r="C378" s="155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155"/>
      <c r="C379" s="155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155"/>
      <c r="C380" s="155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155"/>
      <c r="C381" s="155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155"/>
      <c r="C382" s="155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155"/>
      <c r="C383" s="155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155"/>
      <c r="C384" s="155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155"/>
      <c r="C385" s="155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155"/>
      <c r="C386" s="155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155"/>
      <c r="C387" s="156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155"/>
      <c r="C388" s="154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155"/>
      <c r="C389" s="155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155"/>
      <c r="C390" s="155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155"/>
      <c r="C391" s="155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155"/>
      <c r="C392" s="155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155"/>
      <c r="C393" s="155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156"/>
      <c r="C394" s="156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154" t="s">
        <v>506</v>
      </c>
      <c r="C395" s="154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155"/>
      <c r="C396" s="155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155"/>
      <c r="C397" s="155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155"/>
      <c r="C398" s="155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155"/>
      <c r="C399" s="155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155"/>
      <c r="C400" s="155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155"/>
      <c r="C401" s="155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155"/>
      <c r="C402" s="155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155"/>
      <c r="C403" s="155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155"/>
      <c r="C404" s="155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155"/>
      <c r="C405" s="155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155"/>
      <c r="C406" s="155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155"/>
      <c r="C407" s="155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155"/>
      <c r="C408" s="155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155"/>
      <c r="C409" s="155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155"/>
      <c r="C410" s="155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155"/>
      <c r="C411" s="155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155"/>
      <c r="C412" s="155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155"/>
      <c r="C413" s="155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155"/>
      <c r="C414" s="155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155"/>
      <c r="C415" s="155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156"/>
      <c r="C416" s="156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154" t="s">
        <v>507</v>
      </c>
      <c r="C417" s="154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155"/>
      <c r="C418" s="155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155"/>
      <c r="C419" s="155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155"/>
      <c r="C420" s="156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155"/>
      <c r="C421" s="154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155"/>
      <c r="C422" s="155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155"/>
      <c r="C423" s="155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155"/>
      <c r="C424" s="156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155"/>
      <c r="C425" s="154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155"/>
      <c r="C426" s="155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155"/>
      <c r="C427" s="155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156"/>
      <c r="C428" s="156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154" t="s">
        <v>509</v>
      </c>
      <c r="C429" s="154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155"/>
      <c r="C430" s="155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155"/>
      <c r="C431" s="156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155"/>
      <c r="C432" s="154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155"/>
      <c r="C433" s="155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155"/>
      <c r="C434" s="155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155"/>
      <c r="C435" s="155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155"/>
      <c r="C436" s="155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155"/>
      <c r="C437" s="155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156"/>
      <c r="C438" s="156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154" t="s">
        <v>510</v>
      </c>
      <c r="C439" s="154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155"/>
      <c r="C440" s="155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155"/>
      <c r="C441" s="155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155"/>
      <c r="C442" s="155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155"/>
      <c r="C443" s="155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156"/>
      <c r="C444" s="156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154" t="s">
        <v>512</v>
      </c>
      <c r="C445" s="154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155"/>
      <c r="C446" s="155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155"/>
      <c r="C447" s="155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155"/>
      <c r="C448" s="155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155"/>
      <c r="C449" s="156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155"/>
      <c r="C450" s="154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156"/>
      <c r="C451" s="156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154" t="s">
        <v>516</v>
      </c>
      <c r="C452" s="154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155"/>
      <c r="C453" s="155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155"/>
      <c r="C454" s="155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155"/>
      <c r="C455" s="155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155"/>
      <c r="C456" s="156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155"/>
      <c r="C457" s="154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156"/>
      <c r="C458" s="156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154" t="s">
        <v>517</v>
      </c>
      <c r="C459" s="154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155"/>
      <c r="C460" s="155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155"/>
      <c r="C461" s="155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155"/>
      <c r="C462" s="156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155"/>
      <c r="C463" s="154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155"/>
      <c r="C464" s="155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155"/>
      <c r="C465" s="155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155"/>
      <c r="C466" s="155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155"/>
      <c r="C467" s="155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155"/>
      <c r="C468" s="155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155"/>
      <c r="C469" s="155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155"/>
      <c r="C470" s="155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155"/>
      <c r="C471" s="155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155"/>
      <c r="C472" s="155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155"/>
      <c r="C473" s="155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155"/>
      <c r="C474" s="156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155"/>
      <c r="C475" s="154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156"/>
      <c r="C476" s="156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154" t="s">
        <v>518</v>
      </c>
      <c r="C477" s="154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155"/>
      <c r="C478" s="155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155"/>
      <c r="C479" s="156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155"/>
      <c r="C480" s="154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155"/>
      <c r="C481" s="155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155"/>
      <c r="C482" s="156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155"/>
      <c r="C483" s="154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156"/>
      <c r="C484" s="156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163" t="s">
        <v>527</v>
      </c>
      <c r="J488" s="164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165"/>
      <c r="J489" s="166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160" t="s">
        <v>519</v>
      </c>
      <c r="C491" s="157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161"/>
      <c r="C492" s="159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161"/>
      <c r="C493" s="157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161"/>
      <c r="C494" s="159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161"/>
      <c r="C495" s="157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161"/>
      <c r="C496" s="158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161"/>
      <c r="C497" s="158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161"/>
      <c r="C498" s="159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162"/>
      <c r="C499" s="160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160" t="s">
        <v>522</v>
      </c>
      <c r="C500" s="162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161"/>
      <c r="C501" s="160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161"/>
      <c r="C502" s="161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161"/>
      <c r="C503" s="161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161"/>
      <c r="C504" s="161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161"/>
      <c r="C505" s="161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162"/>
      <c r="C506" s="162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154" t="s">
        <v>523</v>
      </c>
      <c r="C507" s="154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155"/>
      <c r="C508" s="155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155"/>
      <c r="C509" s="155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155"/>
      <c r="C510" s="156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155"/>
      <c r="C511" s="154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155"/>
      <c r="C512" s="155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155"/>
      <c r="C513" s="155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155"/>
      <c r="C514" s="155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155"/>
      <c r="C515" s="155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155"/>
      <c r="C516" s="155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155"/>
      <c r="C517" s="155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155"/>
      <c r="C518" s="155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155"/>
      <c r="C519" s="155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155"/>
      <c r="C520" s="155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155"/>
      <c r="C521" s="155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156"/>
      <c r="C522" s="156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154" t="s">
        <v>524</v>
      </c>
      <c r="C523" s="154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155"/>
      <c r="C524" s="155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155"/>
      <c r="C525" s="155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155"/>
      <c r="C526" s="155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155"/>
      <c r="C527" s="155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156"/>
      <c r="C528" s="156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154" t="s">
        <v>528</v>
      </c>
      <c r="C529" s="154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155"/>
      <c r="C530" s="156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155"/>
      <c r="C531" s="154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155"/>
      <c r="C532" s="155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156"/>
      <c r="C533" s="156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154" t="s">
        <v>529</v>
      </c>
      <c r="C534" s="154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155"/>
      <c r="C535" s="155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155"/>
      <c r="C536" s="155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155"/>
      <c r="C537" s="155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155"/>
      <c r="C538" s="155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155"/>
      <c r="C539" s="155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155"/>
      <c r="C540" s="156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155"/>
      <c r="C541" s="154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155"/>
      <c r="C542" s="155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155"/>
      <c r="C543" s="155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155"/>
      <c r="C544" s="155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156"/>
      <c r="C545" s="156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154" t="s">
        <v>531</v>
      </c>
      <c r="C546" s="154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155"/>
      <c r="C547" s="155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155"/>
      <c r="C548" s="155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156"/>
      <c r="C549" s="156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154" t="s">
        <v>532</v>
      </c>
      <c r="C550" s="154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156"/>
      <c r="C551" s="156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154" t="s">
        <v>534</v>
      </c>
      <c r="C552" s="154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156"/>
      <c r="C553" s="156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160" t="s">
        <v>535</v>
      </c>
      <c r="C554" s="160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161"/>
      <c r="C555" s="161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161"/>
      <c r="C556" s="161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161"/>
      <c r="C557" s="161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161"/>
      <c r="C558" s="161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161"/>
      <c r="C559" s="161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161"/>
      <c r="C560" s="161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161"/>
      <c r="C561" s="161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161"/>
      <c r="C562" s="161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162"/>
      <c r="C563" s="162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160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161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160" t="s">
        <v>537</v>
      </c>
      <c r="C566" s="161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161"/>
      <c r="C567" s="161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161"/>
      <c r="C568" s="161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161"/>
      <c r="C569" s="161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161"/>
      <c r="C570" s="162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161"/>
      <c r="C571" s="160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162"/>
      <c r="C572" s="162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154" t="s">
        <v>538</v>
      </c>
      <c r="C573" s="154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155"/>
      <c r="C574" s="155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155"/>
      <c r="C575" s="155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155"/>
      <c r="C576" s="155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155"/>
      <c r="C577" s="155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155"/>
      <c r="C578" s="156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155"/>
      <c r="C579" s="154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156"/>
      <c r="C580" s="156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154" t="s">
        <v>539</v>
      </c>
      <c r="C581" s="154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155"/>
      <c r="C582" s="155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155"/>
      <c r="C583" s="155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155"/>
      <c r="C584" s="155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155"/>
      <c r="C585" s="155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155"/>
      <c r="C586" s="156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155"/>
      <c r="C587" s="154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156"/>
      <c r="C588" s="156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154" t="s">
        <v>540</v>
      </c>
      <c r="C589" s="154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155"/>
      <c r="C590" s="155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155"/>
      <c r="C591" s="155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155"/>
      <c r="C592" s="155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155"/>
      <c r="C593" s="155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155"/>
      <c r="C594" s="155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155"/>
      <c r="C595" s="155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156"/>
      <c r="C596" s="156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154" t="s">
        <v>542</v>
      </c>
      <c r="C597" s="154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155"/>
      <c r="C598" s="155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155"/>
      <c r="C599" s="155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155"/>
      <c r="C600" s="155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155"/>
      <c r="C601" s="155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155"/>
      <c r="C602" s="155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155"/>
      <c r="C603" s="155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155"/>
      <c r="C604" s="155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155"/>
      <c r="C605" s="155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155"/>
      <c r="C606" s="155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155"/>
      <c r="C607" s="155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156"/>
      <c r="C608" s="156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154" t="s">
        <v>543</v>
      </c>
      <c r="C609" s="154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155"/>
      <c r="C610" s="155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155"/>
      <c r="C611" s="155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155"/>
      <c r="C612" s="155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155"/>
      <c r="C613" s="155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155"/>
      <c r="C614" s="155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155"/>
      <c r="C615" s="155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155"/>
      <c r="C616" s="156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155"/>
      <c r="C617" s="154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155"/>
      <c r="C618" s="155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155"/>
      <c r="C619" s="155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156"/>
      <c r="C620" s="156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154" t="s">
        <v>546</v>
      </c>
      <c r="C621" s="154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155"/>
      <c r="C622" s="155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155"/>
      <c r="C623" s="155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156"/>
      <c r="C624" s="156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163" t="s">
        <v>527</v>
      </c>
      <c r="J628" s="164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165"/>
      <c r="J629" s="166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154" t="s">
        <v>551</v>
      </c>
      <c r="C631" s="154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155"/>
      <c r="C632" s="156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155"/>
      <c r="C633" s="154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155"/>
      <c r="C634" s="156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155"/>
      <c r="C635" s="154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155"/>
      <c r="C636" s="155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155"/>
      <c r="C637" s="155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156"/>
      <c r="C638" s="156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154" t="s">
        <v>554</v>
      </c>
      <c r="C639" s="154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155"/>
      <c r="C640" s="155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155"/>
      <c r="C641" s="155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155"/>
      <c r="C642" s="156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155"/>
      <c r="C643" s="154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156"/>
      <c r="C644" s="156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154" t="s">
        <v>555</v>
      </c>
      <c r="C645" s="154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155"/>
      <c r="C646" s="156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155"/>
      <c r="C647" s="154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155"/>
      <c r="C648" s="155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155"/>
      <c r="C649" s="155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155"/>
      <c r="C650" s="155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155"/>
      <c r="C651" s="155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156"/>
      <c r="C652" s="156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154" t="s">
        <v>556</v>
      </c>
      <c r="C653" s="154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155"/>
      <c r="C654" s="155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155"/>
      <c r="C655" s="155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156"/>
      <c r="C656" s="156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154" t="s">
        <v>557</v>
      </c>
      <c r="C657" s="154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155"/>
      <c r="C658" s="155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155"/>
      <c r="C659" s="155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155"/>
      <c r="C660" s="155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155"/>
      <c r="C661" s="155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155"/>
      <c r="C662" s="156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155"/>
      <c r="C663" s="154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155"/>
      <c r="C664" s="155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155"/>
      <c r="C665" s="155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156"/>
      <c r="C666" s="156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169" t="s">
        <v>558</v>
      </c>
      <c r="C667" s="169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170"/>
      <c r="C668" s="170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170"/>
      <c r="C669" s="170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170"/>
      <c r="C670" s="170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170"/>
      <c r="C671" s="170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170"/>
      <c r="C672" s="170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170"/>
      <c r="C673" s="170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170"/>
      <c r="C674" s="170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170"/>
      <c r="C675" s="170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170"/>
      <c r="C676" s="170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170"/>
      <c r="C677" s="170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171"/>
      <c r="C678" s="170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171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160" t="s">
        <v>559</v>
      </c>
      <c r="C680" s="160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161"/>
      <c r="C681" s="161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161"/>
      <c r="C682" s="161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161"/>
      <c r="C683" s="161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161"/>
      <c r="C684" s="161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161"/>
      <c r="C685" s="161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161"/>
      <c r="C686" s="161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161"/>
      <c r="C687" s="162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161"/>
      <c r="C688" s="160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162"/>
      <c r="C689" s="162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160" t="s">
        <v>560</v>
      </c>
      <c r="C690" s="154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161"/>
      <c r="C691" s="155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161"/>
      <c r="C692" s="155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161"/>
      <c r="C693" s="156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161"/>
      <c r="C694" s="160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161"/>
      <c r="C695" s="161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161"/>
      <c r="C696" s="161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162"/>
      <c r="C697" s="162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169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170"/>
      <c r="C699" s="160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170"/>
      <c r="C700" s="161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170"/>
      <c r="C701" s="161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170"/>
      <c r="C702" s="161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170"/>
      <c r="C703" s="161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170"/>
      <c r="C704" s="162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170"/>
      <c r="C705" s="160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170"/>
      <c r="C706" s="161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170"/>
      <c r="C707" s="161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170"/>
      <c r="C708" s="162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171"/>
      <c r="C709" s="87" t="s">
        <v>375</v>
      </c>
      <c r="D709" s="13">
        <v>82.5</v>
      </c>
      <c r="E709" s="1"/>
      <c r="F709" s="1"/>
      <c r="G709" s="1"/>
      <c r="H709" s="13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564</v>
      </c>
      <c r="C710" s="85"/>
      <c r="D710" s="5"/>
      <c r="E710" s="1"/>
      <c r="F710" s="1">
        <v>70</v>
      </c>
      <c r="G710" s="1">
        <f>F710-D709</f>
        <v>-12.5</v>
      </c>
      <c r="H710" s="5"/>
      <c r="I710" s="5"/>
      <c r="J710" s="5"/>
    </row>
    <row r="711" spans="2:10">
      <c r="B711" s="160" t="s">
        <v>563</v>
      </c>
      <c r="C711" s="160" t="s">
        <v>425</v>
      </c>
      <c r="D711" s="13">
        <v>148</v>
      </c>
      <c r="E711" s="1"/>
      <c r="F711" s="1">
        <v>156</v>
      </c>
      <c r="G711" s="1">
        <f>F711-D711</f>
        <v>8</v>
      </c>
      <c r="H711" s="5"/>
      <c r="I711" s="5"/>
      <c r="J711" s="5"/>
    </row>
    <row r="712" spans="2:10">
      <c r="B712" s="161"/>
      <c r="C712" s="161"/>
      <c r="D712" s="13">
        <v>148</v>
      </c>
      <c r="E712" s="1"/>
      <c r="F712" s="1">
        <v>160.69999999999999</v>
      </c>
      <c r="G712" s="1">
        <f t="shared" ref="G712:G714" si="69">F712-D712</f>
        <v>12.699999999999989</v>
      </c>
      <c r="H712" s="5"/>
      <c r="I712" s="5"/>
      <c r="J712" s="5"/>
    </row>
    <row r="713" spans="2:10">
      <c r="B713" s="161"/>
      <c r="C713" s="161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161"/>
      <c r="C714" s="162"/>
      <c r="D714" s="13">
        <v>148</v>
      </c>
      <c r="E714" s="1"/>
      <c r="F714" s="1">
        <v>173</v>
      </c>
      <c r="G714" s="1">
        <f t="shared" si="69"/>
        <v>25</v>
      </c>
      <c r="H714" s="5"/>
      <c r="I714" s="5"/>
      <c r="J714" s="5"/>
    </row>
    <row r="715" spans="2:10">
      <c r="B715" s="161"/>
      <c r="C715" s="160" t="s">
        <v>375</v>
      </c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161"/>
      <c r="C716" s="161"/>
      <c r="D716" s="13">
        <v>62</v>
      </c>
      <c r="E716" s="1">
        <v>55</v>
      </c>
      <c r="F716" s="1"/>
      <c r="G716" s="1">
        <f>E716-D716</f>
        <v>-7</v>
      </c>
      <c r="H716" s="5"/>
      <c r="I716" s="5"/>
      <c r="J716" s="5"/>
    </row>
    <row r="717" spans="2:10">
      <c r="B717" s="161"/>
      <c r="C717" s="161"/>
      <c r="D717" s="13">
        <v>58</v>
      </c>
      <c r="E717" s="1"/>
      <c r="F717" s="1">
        <v>67.5</v>
      </c>
      <c r="G717" s="1">
        <f>F717-D717</f>
        <v>9.5</v>
      </c>
      <c r="H717" s="5"/>
      <c r="I717" s="5"/>
      <c r="J717" s="5"/>
    </row>
    <row r="718" spans="2:10">
      <c r="B718" s="161"/>
      <c r="C718" s="161"/>
      <c r="D718" s="13">
        <v>58</v>
      </c>
      <c r="E718" s="1"/>
      <c r="F718" s="1">
        <v>70</v>
      </c>
      <c r="G718" s="1">
        <f t="shared" ref="G718:G719" si="70">F718-D718</f>
        <v>12</v>
      </c>
      <c r="H718" s="5"/>
      <c r="I718" s="5"/>
      <c r="J718" s="5"/>
    </row>
    <row r="719" spans="2:10">
      <c r="B719" s="161"/>
      <c r="C719" s="161"/>
      <c r="D719" s="13">
        <v>58</v>
      </c>
      <c r="E719" s="1"/>
      <c r="F719" s="1">
        <v>76</v>
      </c>
      <c r="G719" s="1">
        <f t="shared" si="70"/>
        <v>18</v>
      </c>
      <c r="H719" s="5"/>
      <c r="I719" s="5"/>
      <c r="J719" s="5"/>
    </row>
    <row r="720" spans="2:10">
      <c r="B720" s="162"/>
      <c r="C720" s="162"/>
      <c r="D720" s="13">
        <v>58</v>
      </c>
      <c r="E720" s="1"/>
      <c r="F720" s="1"/>
      <c r="G720" s="1"/>
      <c r="H720" s="13" t="s">
        <v>13</v>
      </c>
      <c r="I720" s="5">
        <f>G711+G712+G713+G715+G716+G717+G718+G719</f>
        <v>71.199999999999989</v>
      </c>
      <c r="J720" s="5">
        <f>I720*75</f>
        <v>5339.9999999999991</v>
      </c>
    </row>
    <row r="721" spans="2:10">
      <c r="B721" s="160" t="s">
        <v>564</v>
      </c>
      <c r="C721" s="87" t="s">
        <v>375</v>
      </c>
      <c r="D721" s="5"/>
      <c r="E721" s="1"/>
      <c r="F721" s="1">
        <v>58</v>
      </c>
      <c r="G721" s="1">
        <f>F721-D720</f>
        <v>0</v>
      </c>
      <c r="H721" s="5"/>
      <c r="I721" s="5"/>
      <c r="J721" s="5"/>
    </row>
    <row r="722" spans="2:10">
      <c r="B722" s="161"/>
      <c r="C722" s="160" t="s">
        <v>425</v>
      </c>
      <c r="D722" s="13">
        <v>135</v>
      </c>
      <c r="E722" s="1"/>
      <c r="F722" s="1">
        <v>148</v>
      </c>
      <c r="G722" s="1">
        <f>F722-D722</f>
        <v>13</v>
      </c>
      <c r="H722" s="5"/>
      <c r="I722" s="5"/>
      <c r="J722" s="5"/>
    </row>
    <row r="723" spans="2:10">
      <c r="B723" s="161"/>
      <c r="C723" s="161"/>
      <c r="D723" s="13">
        <v>135</v>
      </c>
      <c r="E723" s="1"/>
      <c r="F723" s="1">
        <v>163.5</v>
      </c>
      <c r="G723" s="1">
        <f t="shared" ref="G723:G727" si="71">F723-D723</f>
        <v>28.5</v>
      </c>
      <c r="H723" s="5"/>
      <c r="I723" s="5"/>
      <c r="J723" s="5"/>
    </row>
    <row r="724" spans="2:10">
      <c r="B724" s="161"/>
      <c r="C724" s="161"/>
      <c r="D724" s="13">
        <v>135</v>
      </c>
      <c r="E724" s="1"/>
      <c r="F724" s="1">
        <v>170</v>
      </c>
      <c r="G724" s="1">
        <f t="shared" si="71"/>
        <v>35</v>
      </c>
      <c r="H724" s="5"/>
      <c r="I724" s="5"/>
      <c r="J724" s="5"/>
    </row>
    <row r="725" spans="2:10">
      <c r="B725" s="161"/>
      <c r="C725" s="161"/>
      <c r="D725" s="13">
        <v>135</v>
      </c>
      <c r="E725" s="1"/>
      <c r="F725" s="1">
        <v>175</v>
      </c>
      <c r="G725" s="1">
        <f t="shared" si="71"/>
        <v>40</v>
      </c>
      <c r="H725" s="5"/>
      <c r="I725" s="5"/>
      <c r="J725" s="5"/>
    </row>
    <row r="726" spans="2:10">
      <c r="B726" s="161"/>
      <c r="C726" s="161"/>
      <c r="D726" s="13">
        <v>155</v>
      </c>
      <c r="E726" s="1"/>
      <c r="F726" s="1">
        <v>178.9</v>
      </c>
      <c r="G726" s="1">
        <f t="shared" si="71"/>
        <v>23.900000000000006</v>
      </c>
      <c r="H726" s="5"/>
      <c r="I726" s="5"/>
      <c r="J726" s="5"/>
    </row>
    <row r="727" spans="2:10">
      <c r="B727" s="162"/>
      <c r="C727" s="162"/>
      <c r="D727" s="13">
        <v>155</v>
      </c>
      <c r="E727" s="1"/>
      <c r="F727" s="1">
        <v>178.9</v>
      </c>
      <c r="G727" s="1">
        <f t="shared" si="71"/>
        <v>23.900000000000006</v>
      </c>
      <c r="H727" s="5"/>
      <c r="I727" s="5">
        <f>G710+G722+G723+G724+G725+G726+G727</f>
        <v>151.80000000000001</v>
      </c>
      <c r="J727" s="5">
        <f>I727*75</f>
        <v>11385</v>
      </c>
    </row>
    <row r="728" spans="2:10">
      <c r="B728" s="154" t="s">
        <v>565</v>
      </c>
      <c r="C728" s="154" t="s">
        <v>440</v>
      </c>
      <c r="D728" s="13">
        <v>113.2</v>
      </c>
      <c r="E728" s="1">
        <v>101</v>
      </c>
      <c r="F728" s="1"/>
      <c r="G728" s="1">
        <f>E728-D728</f>
        <v>-12.200000000000003</v>
      </c>
      <c r="H728" s="5"/>
      <c r="I728" s="5"/>
      <c r="J728" s="5"/>
    </row>
    <row r="729" spans="2:10">
      <c r="B729" s="155"/>
      <c r="C729" s="156"/>
      <c r="D729" s="13">
        <v>113.2</v>
      </c>
      <c r="E729" s="1">
        <v>101</v>
      </c>
      <c r="F729" s="1"/>
      <c r="G729" s="1">
        <f t="shared" ref="G729:G731" si="72">E729-D729</f>
        <v>-12.200000000000003</v>
      </c>
      <c r="H729" s="5"/>
      <c r="I729" s="5"/>
      <c r="J729" s="5"/>
    </row>
    <row r="730" spans="2:10">
      <c r="B730" s="155"/>
      <c r="C730" s="154" t="s">
        <v>453</v>
      </c>
      <c r="D730" s="13">
        <v>106</v>
      </c>
      <c r="E730" s="1">
        <v>99</v>
      </c>
      <c r="F730" s="1"/>
      <c r="G730" s="1">
        <f t="shared" si="72"/>
        <v>-7</v>
      </c>
      <c r="H730" s="5"/>
      <c r="I730" s="5"/>
      <c r="J730" s="5"/>
    </row>
    <row r="731" spans="2:10">
      <c r="B731" s="155"/>
      <c r="C731" s="156"/>
      <c r="D731" s="13">
        <v>106</v>
      </c>
      <c r="E731" s="1">
        <v>99</v>
      </c>
      <c r="F731" s="1"/>
      <c r="G731" s="1">
        <f t="shared" si="72"/>
        <v>-7</v>
      </c>
      <c r="H731" s="5"/>
      <c r="I731" s="5"/>
      <c r="J731" s="5"/>
    </row>
    <row r="732" spans="2:10">
      <c r="B732" s="155"/>
      <c r="C732" s="154" t="s">
        <v>440</v>
      </c>
      <c r="D732" s="13">
        <v>108</v>
      </c>
      <c r="E732" s="1"/>
      <c r="F732" s="1">
        <v>119</v>
      </c>
      <c r="G732" s="1">
        <f>F732-D732</f>
        <v>11</v>
      </c>
      <c r="H732" s="5"/>
      <c r="I732" s="5"/>
      <c r="J732" s="5"/>
    </row>
    <row r="733" spans="2:10">
      <c r="B733" s="155"/>
      <c r="C733" s="155"/>
      <c r="D733" s="13">
        <v>108</v>
      </c>
      <c r="E733" s="1"/>
      <c r="F733" s="1">
        <v>123</v>
      </c>
      <c r="G733" s="1">
        <f t="shared" ref="G733:G740" si="73">F733-D733</f>
        <v>15</v>
      </c>
      <c r="H733" s="5"/>
      <c r="I733" s="5"/>
      <c r="J733" s="5"/>
    </row>
    <row r="734" spans="2:10">
      <c r="B734" s="155"/>
      <c r="C734" s="155"/>
      <c r="D734" s="13">
        <v>108</v>
      </c>
      <c r="E734" s="1"/>
      <c r="F734" s="1">
        <v>126</v>
      </c>
      <c r="G734" s="1">
        <f t="shared" si="73"/>
        <v>18</v>
      </c>
      <c r="H734" s="5"/>
      <c r="I734" s="5"/>
      <c r="J734" s="5"/>
    </row>
    <row r="735" spans="2:10">
      <c r="B735" s="155"/>
      <c r="C735" s="155"/>
      <c r="D735" s="13">
        <v>115</v>
      </c>
      <c r="E735" s="1"/>
      <c r="F735" s="1">
        <v>130</v>
      </c>
      <c r="G735" s="1">
        <f t="shared" si="73"/>
        <v>15</v>
      </c>
      <c r="H735" s="5"/>
      <c r="I735" s="5"/>
      <c r="J735" s="5"/>
    </row>
    <row r="736" spans="2:10">
      <c r="B736" s="155"/>
      <c r="C736" s="156"/>
      <c r="D736" s="13">
        <v>115</v>
      </c>
      <c r="E736" s="1"/>
      <c r="F736" s="1">
        <v>134</v>
      </c>
      <c r="G736" s="1">
        <f t="shared" si="73"/>
        <v>19</v>
      </c>
      <c r="H736" s="5"/>
      <c r="I736" s="5"/>
      <c r="J736" s="5"/>
    </row>
    <row r="737" spans="2:10">
      <c r="B737" s="155"/>
      <c r="C737" s="154" t="s">
        <v>453</v>
      </c>
      <c r="D737" s="13">
        <v>87.5</v>
      </c>
      <c r="E737" s="1"/>
      <c r="F737" s="1">
        <v>102</v>
      </c>
      <c r="G737" s="1">
        <f t="shared" si="73"/>
        <v>14.5</v>
      </c>
      <c r="H737" s="5"/>
      <c r="I737" s="5"/>
      <c r="J737" s="5"/>
    </row>
    <row r="738" spans="2:10">
      <c r="B738" s="155"/>
      <c r="C738" s="155"/>
      <c r="D738" s="13">
        <v>87.5</v>
      </c>
      <c r="E738" s="1"/>
      <c r="F738" s="1">
        <v>105</v>
      </c>
      <c r="G738" s="1">
        <f t="shared" si="73"/>
        <v>17.5</v>
      </c>
      <c r="H738" s="5"/>
      <c r="I738" s="5"/>
      <c r="J738" s="5"/>
    </row>
    <row r="739" spans="2:10">
      <c r="B739" s="155"/>
      <c r="C739" s="155"/>
      <c r="D739" s="13">
        <v>87.5</v>
      </c>
      <c r="E739" s="1"/>
      <c r="F739" s="1">
        <v>108.4</v>
      </c>
      <c r="G739" s="1">
        <f t="shared" si="73"/>
        <v>20.900000000000006</v>
      </c>
      <c r="H739" s="5"/>
      <c r="I739" s="5"/>
      <c r="J739" s="5"/>
    </row>
    <row r="740" spans="2:10">
      <c r="B740" s="155"/>
      <c r="C740" s="156"/>
      <c r="D740" s="13">
        <v>87.5</v>
      </c>
      <c r="E740" s="1"/>
      <c r="F740" s="1">
        <v>110.5</v>
      </c>
      <c r="G740" s="1">
        <f t="shared" si="73"/>
        <v>23</v>
      </c>
      <c r="H740" s="5"/>
      <c r="I740" s="5"/>
      <c r="J740" s="5"/>
    </row>
    <row r="741" spans="2:10">
      <c r="B741" s="155"/>
      <c r="C741" s="160" t="s">
        <v>566</v>
      </c>
      <c r="D741" s="13">
        <v>32</v>
      </c>
      <c r="E741" s="1"/>
      <c r="F741" s="1"/>
      <c r="G741" s="1"/>
      <c r="H741" s="13" t="s">
        <v>13</v>
      </c>
      <c r="I741" s="5"/>
      <c r="J741" s="5"/>
    </row>
    <row r="742" spans="2:10">
      <c r="B742" s="30" t="s">
        <v>567</v>
      </c>
      <c r="C742" s="161"/>
      <c r="D742" s="5"/>
      <c r="E742" s="1"/>
      <c r="F742" s="1">
        <v>38</v>
      </c>
      <c r="G742" s="1">
        <f>F742-D741</f>
        <v>6</v>
      </c>
      <c r="H742" s="5"/>
      <c r="I742" s="5"/>
      <c r="J742" s="5"/>
    </row>
    <row r="743" spans="2:10">
      <c r="B743" s="30" t="s">
        <v>565</v>
      </c>
      <c r="C743" s="161"/>
      <c r="D743" s="13">
        <v>29</v>
      </c>
      <c r="E743" s="1"/>
      <c r="F743" s="1"/>
      <c r="G743" s="1"/>
      <c r="H743" s="13" t="s">
        <v>13</v>
      </c>
      <c r="I743" s="5">
        <f>G728+G729+G730+G731+G732+G733+G734+G735+G736+G737+G738+G739+G740</f>
        <v>115.5</v>
      </c>
      <c r="J743" s="5">
        <f>I743*75</f>
        <v>8662.5</v>
      </c>
    </row>
    <row r="744" spans="2:10">
      <c r="B744" s="155" t="s">
        <v>567</v>
      </c>
      <c r="C744" s="161"/>
      <c r="D744" s="5"/>
      <c r="E744" s="1"/>
      <c r="F744" s="1">
        <v>39</v>
      </c>
      <c r="G744" s="1">
        <f>F744-D743</f>
        <v>10</v>
      </c>
      <c r="H744" s="5"/>
      <c r="I744" s="5"/>
      <c r="J744" s="5"/>
    </row>
    <row r="745" spans="2:10">
      <c r="B745" s="155"/>
      <c r="C745" s="161"/>
      <c r="D745" s="13">
        <v>32</v>
      </c>
      <c r="E745" s="1"/>
      <c r="F745" s="1">
        <v>39</v>
      </c>
      <c r="G745" s="1">
        <f>F745-D745</f>
        <v>7</v>
      </c>
      <c r="H745" s="5"/>
      <c r="I745" s="5"/>
      <c r="J745" s="5"/>
    </row>
    <row r="746" spans="2:10">
      <c r="B746" s="155"/>
      <c r="C746" s="161"/>
      <c r="D746" s="13">
        <v>32</v>
      </c>
      <c r="E746" s="1"/>
      <c r="F746" s="1">
        <v>32</v>
      </c>
      <c r="G746" s="1">
        <f t="shared" ref="G746:G755" si="74">F746-D746</f>
        <v>0</v>
      </c>
      <c r="H746" s="5"/>
      <c r="I746" s="5"/>
      <c r="J746" s="5"/>
    </row>
    <row r="747" spans="2:10">
      <c r="B747" s="155"/>
      <c r="C747" s="162"/>
      <c r="D747" s="13">
        <v>32</v>
      </c>
      <c r="E747" s="1"/>
      <c r="F747" s="1">
        <v>32</v>
      </c>
      <c r="G747" s="1">
        <f t="shared" si="74"/>
        <v>0</v>
      </c>
      <c r="H747" s="5"/>
      <c r="I747" s="5"/>
      <c r="J747" s="5"/>
    </row>
    <row r="748" spans="2:10">
      <c r="B748" s="155"/>
      <c r="C748" s="160" t="s">
        <v>440</v>
      </c>
      <c r="D748" s="13">
        <v>88</v>
      </c>
      <c r="E748" s="1"/>
      <c r="F748" s="1">
        <v>99</v>
      </c>
      <c r="G748" s="1">
        <f t="shared" si="74"/>
        <v>11</v>
      </c>
      <c r="H748" s="5"/>
      <c r="I748" s="5"/>
      <c r="J748" s="5"/>
    </row>
    <row r="749" spans="2:10">
      <c r="B749" s="155"/>
      <c r="C749" s="161"/>
      <c r="D749" s="13">
        <v>88</v>
      </c>
      <c r="E749" s="1"/>
      <c r="F749" s="1">
        <v>102.5</v>
      </c>
      <c r="G749" s="1">
        <f t="shared" si="74"/>
        <v>14.5</v>
      </c>
      <c r="H749" s="5"/>
      <c r="I749" s="5"/>
      <c r="J749" s="5"/>
    </row>
    <row r="750" spans="2:10">
      <c r="B750" s="155"/>
      <c r="C750" s="161"/>
      <c r="D750" s="13">
        <v>88</v>
      </c>
      <c r="E750" s="1"/>
      <c r="F750" s="1">
        <v>104</v>
      </c>
      <c r="G750" s="1">
        <f t="shared" si="74"/>
        <v>16</v>
      </c>
      <c r="H750" s="5"/>
      <c r="I750" s="5"/>
      <c r="J750" s="5"/>
    </row>
    <row r="751" spans="2:10">
      <c r="B751" s="156"/>
      <c r="C751" s="162"/>
      <c r="D751" s="13">
        <v>88</v>
      </c>
      <c r="E751" s="1"/>
      <c r="F751" s="1">
        <v>112</v>
      </c>
      <c r="G751" s="1">
        <f t="shared" si="74"/>
        <v>24</v>
      </c>
      <c r="H751" s="5"/>
      <c r="I751" s="5">
        <f>G742+G744+G748+G749+G750+G751</f>
        <v>81.5</v>
      </c>
      <c r="J751" s="5">
        <f>I751*75</f>
        <v>6112.5</v>
      </c>
    </row>
    <row r="752" spans="2:10">
      <c r="B752" s="154" t="s">
        <v>568</v>
      </c>
      <c r="C752" s="154" t="s">
        <v>453</v>
      </c>
      <c r="D752" s="13">
        <v>108</v>
      </c>
      <c r="E752" s="1"/>
      <c r="F752" s="1">
        <v>105</v>
      </c>
      <c r="G752" s="1">
        <f t="shared" si="74"/>
        <v>-3</v>
      </c>
      <c r="H752" s="5"/>
      <c r="I752" s="5"/>
      <c r="J752" s="5"/>
    </row>
    <row r="753" spans="2:10">
      <c r="B753" s="155"/>
      <c r="C753" s="155"/>
      <c r="D753" s="13">
        <v>108</v>
      </c>
      <c r="E753" s="1"/>
      <c r="F753" s="1">
        <v>105</v>
      </c>
      <c r="G753" s="1">
        <f t="shared" si="74"/>
        <v>-3</v>
      </c>
      <c r="H753" s="5"/>
      <c r="I753" s="5"/>
      <c r="J753" s="5"/>
    </row>
    <row r="754" spans="2:10">
      <c r="B754" s="155"/>
      <c r="C754" s="155"/>
      <c r="D754" s="13">
        <v>109</v>
      </c>
      <c r="E754" s="1"/>
      <c r="F754" s="1">
        <v>107</v>
      </c>
      <c r="G754" s="1">
        <f t="shared" si="74"/>
        <v>-2</v>
      </c>
      <c r="H754" s="5"/>
      <c r="I754" s="5"/>
      <c r="J754" s="5"/>
    </row>
    <row r="755" spans="2:10">
      <c r="B755" s="155"/>
      <c r="C755" s="155"/>
      <c r="D755" s="13">
        <v>109</v>
      </c>
      <c r="E755" s="1"/>
      <c r="F755" s="1">
        <v>107</v>
      </c>
      <c r="G755" s="1">
        <f t="shared" si="74"/>
        <v>-2</v>
      </c>
      <c r="H755" s="5"/>
      <c r="I755" s="5"/>
      <c r="J755" s="5"/>
    </row>
    <row r="756" spans="2:10">
      <c r="B756" s="155"/>
      <c r="C756" s="155"/>
      <c r="D756" s="13">
        <v>103</v>
      </c>
      <c r="E756" s="1"/>
      <c r="F756" s="1">
        <v>109</v>
      </c>
      <c r="G756" s="1">
        <f>F756-D756</f>
        <v>6</v>
      </c>
      <c r="H756" s="5"/>
      <c r="I756" s="5"/>
      <c r="J756" s="5"/>
    </row>
    <row r="757" spans="2:10">
      <c r="B757" s="155"/>
      <c r="C757" s="155"/>
      <c r="D757" s="13">
        <v>103</v>
      </c>
      <c r="E757" s="1"/>
      <c r="F757" s="1">
        <v>109</v>
      </c>
      <c r="G757" s="1">
        <f t="shared" ref="G757:G759" si="75">F757-D757</f>
        <v>6</v>
      </c>
      <c r="H757" s="5"/>
      <c r="I757" s="5"/>
      <c r="J757" s="5"/>
    </row>
    <row r="758" spans="2:10">
      <c r="B758" s="155"/>
      <c r="C758" s="155"/>
      <c r="D758" s="13">
        <v>103</v>
      </c>
      <c r="E758" s="1"/>
      <c r="F758" s="1">
        <v>105</v>
      </c>
      <c r="G758" s="1">
        <f t="shared" si="75"/>
        <v>2</v>
      </c>
      <c r="H758" s="5"/>
      <c r="I758" s="5"/>
      <c r="J758" s="5"/>
    </row>
    <row r="759" spans="2:10">
      <c r="B759" s="155"/>
      <c r="C759" s="156"/>
      <c r="D759" s="13">
        <v>103</v>
      </c>
      <c r="E759" s="1"/>
      <c r="F759" s="1">
        <v>105</v>
      </c>
      <c r="G759" s="1">
        <f t="shared" si="75"/>
        <v>2</v>
      </c>
      <c r="H759" s="5"/>
      <c r="I759" s="5"/>
      <c r="J759" s="5"/>
    </row>
    <row r="760" spans="2:10">
      <c r="B760" s="155"/>
      <c r="C760" s="89" t="s">
        <v>440</v>
      </c>
      <c r="D760" s="13">
        <v>87</v>
      </c>
      <c r="E760" s="1"/>
      <c r="F760" s="1">
        <v>83</v>
      </c>
      <c r="G760" s="1">
        <f>F760-D760</f>
        <v>-4</v>
      </c>
      <c r="H760" s="5"/>
      <c r="I760" s="5"/>
      <c r="J760" s="5"/>
    </row>
    <row r="761" spans="2:10">
      <c r="B761" s="156"/>
      <c r="C761" s="90"/>
      <c r="D761" s="13">
        <v>87</v>
      </c>
      <c r="E761" s="1"/>
      <c r="F761" s="1">
        <v>83</v>
      </c>
      <c r="G761" s="1">
        <f>F761-D761</f>
        <v>-4</v>
      </c>
      <c r="H761" s="5"/>
      <c r="I761" s="5">
        <f>G752+G753+G754+G755+G756+G757+G758+G759+G760+G761</f>
        <v>-2</v>
      </c>
      <c r="J761" s="5">
        <f>I761*75</f>
        <v>-150</v>
      </c>
    </row>
    <row r="762" spans="2:10">
      <c r="B762" s="160" t="s">
        <v>570</v>
      </c>
      <c r="C762" s="154" t="s">
        <v>440</v>
      </c>
      <c r="D762" s="13">
        <v>87</v>
      </c>
      <c r="E762" s="1"/>
      <c r="F762" s="1">
        <v>85</v>
      </c>
      <c r="G762" s="1">
        <f t="shared" ref="G762:G777" si="76">F762-D762</f>
        <v>-2</v>
      </c>
      <c r="H762" s="5"/>
      <c r="I762" s="5"/>
      <c r="J762" s="5"/>
    </row>
    <row r="763" spans="2:10">
      <c r="B763" s="161"/>
      <c r="C763" s="155"/>
      <c r="D763" s="13">
        <v>87</v>
      </c>
      <c r="E763" s="1"/>
      <c r="F763" s="1">
        <v>85</v>
      </c>
      <c r="G763" s="1">
        <f t="shared" si="76"/>
        <v>-2</v>
      </c>
      <c r="H763" s="5"/>
      <c r="I763" s="5"/>
      <c r="J763" s="5"/>
    </row>
    <row r="764" spans="2:10">
      <c r="B764" s="161"/>
      <c r="C764" s="155"/>
      <c r="D764" s="13">
        <v>87</v>
      </c>
      <c r="E764" s="1"/>
      <c r="F764" s="1">
        <v>85</v>
      </c>
      <c r="G764" s="1">
        <f t="shared" si="76"/>
        <v>-2</v>
      </c>
      <c r="H764" s="5"/>
      <c r="I764" s="5"/>
      <c r="J764" s="5"/>
    </row>
    <row r="765" spans="2:10">
      <c r="B765" s="161"/>
      <c r="C765" s="156"/>
      <c r="D765" s="13">
        <v>87</v>
      </c>
      <c r="E765" s="1"/>
      <c r="F765" s="1">
        <v>85</v>
      </c>
      <c r="G765" s="1">
        <f t="shared" si="76"/>
        <v>-2</v>
      </c>
      <c r="H765" s="5"/>
      <c r="I765" s="5"/>
      <c r="J765" s="5"/>
    </row>
    <row r="766" spans="2:10">
      <c r="B766" s="161"/>
      <c r="C766" s="160" t="s">
        <v>566</v>
      </c>
      <c r="D766" s="13">
        <v>12.9</v>
      </c>
      <c r="E766" s="1"/>
      <c r="F766" s="1">
        <v>18</v>
      </c>
      <c r="G766" s="1">
        <f t="shared" si="76"/>
        <v>5.0999999999999996</v>
      </c>
      <c r="H766" s="5"/>
      <c r="I766" s="5"/>
      <c r="J766" s="5"/>
    </row>
    <row r="767" spans="2:10">
      <c r="B767" s="161"/>
      <c r="C767" s="161"/>
      <c r="D767" s="13">
        <v>12.9</v>
      </c>
      <c r="E767" s="1"/>
      <c r="F767" s="1">
        <v>18</v>
      </c>
      <c r="G767" s="1">
        <f t="shared" si="76"/>
        <v>5.0999999999999996</v>
      </c>
      <c r="H767" s="5"/>
      <c r="I767" s="5"/>
      <c r="J767" s="5"/>
    </row>
    <row r="768" spans="2:10">
      <c r="B768" s="161"/>
      <c r="C768" s="161"/>
      <c r="D768" s="13">
        <v>12.9</v>
      </c>
      <c r="E768" s="1"/>
      <c r="F768" s="1">
        <v>18</v>
      </c>
      <c r="G768" s="1">
        <f t="shared" si="76"/>
        <v>5.0999999999999996</v>
      </c>
      <c r="H768" s="5"/>
      <c r="I768" s="5"/>
      <c r="J768" s="5"/>
    </row>
    <row r="769" spans="2:10">
      <c r="B769" s="161"/>
      <c r="C769" s="161"/>
      <c r="D769" s="13">
        <v>12.9</v>
      </c>
      <c r="E769" s="1"/>
      <c r="F769" s="1">
        <v>19</v>
      </c>
      <c r="G769" s="1">
        <f t="shared" si="76"/>
        <v>6.1</v>
      </c>
      <c r="H769" s="5"/>
      <c r="I769" s="5"/>
      <c r="J769" s="5"/>
    </row>
    <row r="770" spans="2:10">
      <c r="B770" s="161"/>
      <c r="C770" s="161"/>
      <c r="D770" s="13">
        <v>12.9</v>
      </c>
      <c r="E770" s="1"/>
      <c r="F770" s="1">
        <v>19</v>
      </c>
      <c r="G770" s="1">
        <f t="shared" si="76"/>
        <v>6.1</v>
      </c>
      <c r="H770" s="5"/>
      <c r="I770" s="5"/>
      <c r="J770" s="5"/>
    </row>
    <row r="771" spans="2:10">
      <c r="B771" s="161"/>
      <c r="C771" s="161"/>
      <c r="D771" s="13">
        <v>12.9</v>
      </c>
      <c r="E771" s="1"/>
      <c r="F771" s="1">
        <v>19</v>
      </c>
      <c r="G771" s="1">
        <f t="shared" si="76"/>
        <v>6.1</v>
      </c>
      <c r="H771" s="5"/>
      <c r="I771" s="5"/>
      <c r="J771" s="5"/>
    </row>
    <row r="772" spans="2:10">
      <c r="B772" s="161"/>
      <c r="C772" s="161"/>
      <c r="D772" s="13">
        <v>12.9</v>
      </c>
      <c r="E772" s="1"/>
      <c r="F772" s="1">
        <v>22.2</v>
      </c>
      <c r="G772" s="1">
        <f t="shared" si="76"/>
        <v>9.2999999999999989</v>
      </c>
      <c r="H772" s="5"/>
      <c r="I772" s="5"/>
      <c r="J772" s="5"/>
    </row>
    <row r="773" spans="2:10">
      <c r="B773" s="161"/>
      <c r="C773" s="161"/>
      <c r="D773" s="13">
        <v>12.9</v>
      </c>
      <c r="E773" s="1"/>
      <c r="F773" s="1">
        <v>22.2</v>
      </c>
      <c r="G773" s="1">
        <f t="shared" si="76"/>
        <v>9.2999999999999989</v>
      </c>
      <c r="H773" s="5"/>
      <c r="I773" s="5"/>
      <c r="J773" s="5"/>
    </row>
    <row r="774" spans="2:10">
      <c r="B774" s="161"/>
      <c r="C774" s="161"/>
      <c r="D774" s="13">
        <v>12.9</v>
      </c>
      <c r="E774" s="1"/>
      <c r="F774" s="1">
        <v>22.2</v>
      </c>
      <c r="G774" s="1">
        <f t="shared" si="76"/>
        <v>9.2999999999999989</v>
      </c>
      <c r="H774" s="5"/>
      <c r="I774" s="5"/>
      <c r="J774" s="5"/>
    </row>
    <row r="775" spans="2:10">
      <c r="B775" s="161"/>
      <c r="C775" s="161"/>
      <c r="D775" s="13">
        <v>12.9</v>
      </c>
      <c r="E775" s="1"/>
      <c r="F775" s="1">
        <v>23.6</v>
      </c>
      <c r="G775" s="1">
        <f t="shared" si="76"/>
        <v>10.700000000000001</v>
      </c>
      <c r="H775" s="5"/>
      <c r="I775" s="5"/>
      <c r="J775" s="5"/>
    </row>
    <row r="776" spans="2:10">
      <c r="B776" s="161"/>
      <c r="C776" s="161"/>
      <c r="D776" s="13">
        <v>12.9</v>
      </c>
      <c r="E776" s="1"/>
      <c r="F776" s="1">
        <v>23.6</v>
      </c>
      <c r="G776" s="1">
        <f t="shared" si="76"/>
        <v>10.700000000000001</v>
      </c>
      <c r="H776" s="5"/>
      <c r="I776" s="5"/>
      <c r="J776" s="5"/>
    </row>
    <row r="777" spans="2:10">
      <c r="B777" s="161"/>
      <c r="C777" s="161"/>
      <c r="D777" s="13">
        <v>12.9</v>
      </c>
      <c r="E777" s="1"/>
      <c r="F777" s="1">
        <v>23.6</v>
      </c>
      <c r="G777" s="1">
        <f t="shared" si="76"/>
        <v>10.700000000000001</v>
      </c>
      <c r="H777" s="5"/>
      <c r="I777" s="5">
        <v>85.6</v>
      </c>
      <c r="J777" s="5">
        <v>6420</v>
      </c>
    </row>
    <row r="778" spans="2:10">
      <c r="B778" s="161"/>
      <c r="C778" s="161"/>
      <c r="D778" s="13">
        <v>12.9</v>
      </c>
      <c r="E778" s="1"/>
      <c r="F778" s="1"/>
      <c r="G778" s="1"/>
      <c r="H778" s="13" t="s">
        <v>13</v>
      </c>
      <c r="I778" s="5"/>
      <c r="J778" s="5"/>
    </row>
    <row r="779" spans="2:10">
      <c r="B779" s="28" t="s">
        <v>571</v>
      </c>
      <c r="C779" s="161"/>
      <c r="D779" s="13"/>
      <c r="E779" s="1"/>
      <c r="F779" s="1">
        <v>15</v>
      </c>
      <c r="G779" s="1">
        <f>F779-D778</f>
        <v>2.0999999999999996</v>
      </c>
      <c r="H779" s="13"/>
      <c r="I779" s="5"/>
      <c r="J779" s="5"/>
    </row>
    <row r="780" spans="2:10">
      <c r="B780" s="28" t="s">
        <v>570</v>
      </c>
      <c r="C780" s="161"/>
      <c r="D780" s="13">
        <v>12.9</v>
      </c>
      <c r="E780" s="1"/>
      <c r="F780" s="1"/>
      <c r="G780" s="1"/>
      <c r="H780" s="13" t="s">
        <v>13</v>
      </c>
      <c r="I780" s="5"/>
      <c r="J780" s="5"/>
    </row>
    <row r="781" spans="2:10">
      <c r="B781" s="28" t="s">
        <v>571</v>
      </c>
      <c r="C781" s="161"/>
      <c r="D781" s="13"/>
      <c r="E781" s="1"/>
      <c r="F781" s="1">
        <v>15</v>
      </c>
      <c r="G781" s="1">
        <f t="shared" ref="G781:G791" si="77">F781-D780</f>
        <v>2.0999999999999996</v>
      </c>
      <c r="H781" s="13"/>
      <c r="I781" s="5"/>
      <c r="J781" s="5"/>
    </row>
    <row r="782" spans="2:10">
      <c r="B782" s="28" t="s">
        <v>570</v>
      </c>
      <c r="C782" s="161"/>
      <c r="D782" s="13">
        <v>12.9</v>
      </c>
      <c r="E782" s="1"/>
      <c r="F782" s="1"/>
      <c r="G782" s="1"/>
      <c r="H782" s="13" t="s">
        <v>13</v>
      </c>
      <c r="I782" s="5"/>
      <c r="J782" s="5"/>
    </row>
    <row r="783" spans="2:10">
      <c r="B783" s="28" t="s">
        <v>571</v>
      </c>
      <c r="C783" s="161"/>
      <c r="D783" s="13"/>
      <c r="E783" s="1"/>
      <c r="F783" s="1">
        <v>15</v>
      </c>
      <c r="G783" s="1">
        <f t="shared" si="77"/>
        <v>2.0999999999999996</v>
      </c>
      <c r="H783" s="13"/>
      <c r="I783" s="5"/>
      <c r="J783" s="5"/>
    </row>
    <row r="784" spans="2:10">
      <c r="B784" s="28" t="s">
        <v>570</v>
      </c>
      <c r="C784" s="161"/>
      <c r="D784" s="13">
        <v>14.5</v>
      </c>
      <c r="E784" s="1"/>
      <c r="F784" s="1"/>
      <c r="G784" s="1"/>
      <c r="H784" s="13" t="s">
        <v>13</v>
      </c>
      <c r="I784" s="5"/>
      <c r="J784" s="5"/>
    </row>
    <row r="785" spans="2:10">
      <c r="B785" s="28" t="s">
        <v>571</v>
      </c>
      <c r="C785" s="161"/>
      <c r="D785" s="13"/>
      <c r="E785" s="1"/>
      <c r="F785" s="1">
        <v>15</v>
      </c>
      <c r="G785" s="1">
        <f t="shared" si="77"/>
        <v>0.5</v>
      </c>
      <c r="H785" s="13"/>
      <c r="I785" s="5"/>
      <c r="J785" s="5"/>
    </row>
    <row r="786" spans="2:10">
      <c r="B786" s="28" t="s">
        <v>570</v>
      </c>
      <c r="C786" s="161"/>
      <c r="D786" s="13">
        <v>14.5</v>
      </c>
      <c r="E786" s="1"/>
      <c r="F786" s="1"/>
      <c r="G786" s="1"/>
      <c r="H786" s="13" t="s">
        <v>13</v>
      </c>
      <c r="I786" s="5"/>
      <c r="J786" s="5"/>
    </row>
    <row r="787" spans="2:10">
      <c r="B787" s="28" t="s">
        <v>571</v>
      </c>
      <c r="C787" s="161"/>
      <c r="D787" s="13"/>
      <c r="E787" s="1"/>
      <c r="F787" s="1">
        <v>15</v>
      </c>
      <c r="G787" s="1">
        <f t="shared" si="77"/>
        <v>0.5</v>
      </c>
      <c r="H787" s="13"/>
      <c r="I787" s="5"/>
      <c r="J787" s="5"/>
    </row>
    <row r="788" spans="2:10">
      <c r="B788" s="28" t="s">
        <v>570</v>
      </c>
      <c r="C788" s="161"/>
      <c r="D788" s="13">
        <v>14.5</v>
      </c>
      <c r="E788" s="1"/>
      <c r="F788" s="1"/>
      <c r="G788" s="1"/>
      <c r="H788" s="13" t="s">
        <v>13</v>
      </c>
      <c r="I788" s="5"/>
      <c r="J788" s="5"/>
    </row>
    <row r="789" spans="2:10">
      <c r="B789" s="28" t="s">
        <v>571</v>
      </c>
      <c r="C789" s="161"/>
      <c r="D789" s="13"/>
      <c r="E789" s="1"/>
      <c r="F789" s="1">
        <v>15</v>
      </c>
      <c r="G789" s="1">
        <f t="shared" si="77"/>
        <v>0.5</v>
      </c>
      <c r="H789" s="13"/>
      <c r="I789" s="5"/>
      <c r="J789" s="5"/>
    </row>
    <row r="790" spans="2:10">
      <c r="B790" s="28" t="s">
        <v>570</v>
      </c>
      <c r="C790" s="161"/>
      <c r="D790" s="13">
        <v>14.5</v>
      </c>
      <c r="E790" s="1"/>
      <c r="F790" s="1"/>
      <c r="G790" s="1"/>
      <c r="H790" s="13" t="s">
        <v>13</v>
      </c>
      <c r="I790" s="5"/>
      <c r="J790" s="5"/>
    </row>
    <row r="791" spans="2:10">
      <c r="B791" s="161" t="s">
        <v>571</v>
      </c>
      <c r="C791" s="162"/>
      <c r="D791" s="5"/>
      <c r="E791" s="1"/>
      <c r="F791" s="1">
        <v>15</v>
      </c>
      <c r="G791" s="1">
        <f t="shared" si="77"/>
        <v>0.5</v>
      </c>
      <c r="H791" s="5"/>
      <c r="I791" s="5"/>
      <c r="J791" s="5"/>
    </row>
    <row r="792" spans="2:10">
      <c r="B792" s="161"/>
      <c r="C792" s="154" t="s">
        <v>440</v>
      </c>
      <c r="D792" s="13">
        <v>73</v>
      </c>
      <c r="E792" s="1">
        <v>60</v>
      </c>
      <c r="F792" s="1"/>
      <c r="G792" s="1">
        <f>E792-D792</f>
        <v>-13</v>
      </c>
      <c r="H792" s="5"/>
      <c r="I792" s="5"/>
      <c r="J792" s="5"/>
    </row>
    <row r="793" spans="2:10">
      <c r="B793" s="161"/>
      <c r="C793" s="156"/>
      <c r="D793" s="13">
        <v>73</v>
      </c>
      <c r="E793" s="1">
        <v>60</v>
      </c>
      <c r="F793" s="1"/>
      <c r="G793" s="1">
        <f>E793-D793</f>
        <v>-13</v>
      </c>
      <c r="H793" s="5"/>
      <c r="I793" s="5"/>
      <c r="J793" s="5"/>
    </row>
    <row r="794" spans="2:10">
      <c r="B794" s="161"/>
      <c r="C794" s="154" t="s">
        <v>453</v>
      </c>
      <c r="D794" s="13">
        <v>103</v>
      </c>
      <c r="E794" s="1"/>
      <c r="F794" s="1">
        <v>121</v>
      </c>
      <c r="G794" s="1">
        <f>F794-D794</f>
        <v>18</v>
      </c>
      <c r="H794" s="5"/>
      <c r="I794" s="5"/>
      <c r="J794" s="5"/>
    </row>
    <row r="795" spans="2:10">
      <c r="B795" s="161"/>
      <c r="C795" s="155"/>
      <c r="D795" s="13">
        <v>103</v>
      </c>
      <c r="E795" s="1"/>
      <c r="F795" s="1">
        <v>125</v>
      </c>
      <c r="G795" s="1">
        <f t="shared" ref="G795:G799" si="78">F795-D795</f>
        <v>22</v>
      </c>
      <c r="H795" s="5"/>
      <c r="I795" s="5"/>
      <c r="J795" s="5"/>
    </row>
    <row r="796" spans="2:10">
      <c r="B796" s="161"/>
      <c r="C796" s="155"/>
      <c r="D796" s="13">
        <v>106.7</v>
      </c>
      <c r="E796" s="1"/>
      <c r="F796" s="1">
        <v>114.7</v>
      </c>
      <c r="G796" s="1">
        <f t="shared" si="78"/>
        <v>8</v>
      </c>
      <c r="H796" s="5"/>
      <c r="I796" s="5"/>
      <c r="J796" s="5"/>
    </row>
    <row r="797" spans="2:10">
      <c r="B797" s="161"/>
      <c r="C797" s="155"/>
      <c r="D797" s="13">
        <v>106.7</v>
      </c>
      <c r="E797" s="1"/>
      <c r="F797" s="1">
        <v>118</v>
      </c>
      <c r="G797" s="1">
        <f t="shared" si="78"/>
        <v>11.299999999999997</v>
      </c>
      <c r="H797" s="5"/>
      <c r="I797" s="5"/>
      <c r="J797" s="5"/>
    </row>
    <row r="798" spans="2:10">
      <c r="B798" s="161"/>
      <c r="C798" s="155"/>
      <c r="D798" s="13">
        <v>122.2</v>
      </c>
      <c r="E798" s="1"/>
      <c r="F798" s="1">
        <v>117</v>
      </c>
      <c r="G798" s="1">
        <f t="shared" si="78"/>
        <v>-5.2000000000000028</v>
      </c>
      <c r="H798" s="5"/>
      <c r="I798" s="5"/>
      <c r="J798" s="5"/>
    </row>
    <row r="799" spans="2:10">
      <c r="B799" s="161"/>
      <c r="C799" s="156"/>
      <c r="D799" s="13">
        <v>122.2</v>
      </c>
      <c r="E799" s="1"/>
      <c r="F799" s="1">
        <v>117</v>
      </c>
      <c r="G799" s="1">
        <f t="shared" si="78"/>
        <v>-5.2000000000000028</v>
      </c>
      <c r="H799" s="5"/>
      <c r="I799" s="5"/>
      <c r="J799" s="5"/>
    </row>
    <row r="800" spans="2:10">
      <c r="B800" s="161"/>
      <c r="C800" s="154" t="s">
        <v>573</v>
      </c>
      <c r="D800" s="13">
        <v>92</v>
      </c>
      <c r="E800" s="1"/>
      <c r="F800" s="1">
        <v>98.3</v>
      </c>
      <c r="G800" s="1">
        <f>F800-D800</f>
        <v>6.2999999999999972</v>
      </c>
      <c r="H800" s="5"/>
      <c r="I800" s="5"/>
      <c r="J800" s="5"/>
    </row>
    <row r="801" spans="2:10">
      <c r="B801" s="161"/>
      <c r="C801" s="155"/>
      <c r="D801" s="13">
        <v>92</v>
      </c>
      <c r="E801" s="1"/>
      <c r="F801" s="1">
        <v>98.3</v>
      </c>
      <c r="G801" s="1">
        <f t="shared" ref="G801:G803" si="79">F801-D801</f>
        <v>6.2999999999999972</v>
      </c>
      <c r="H801" s="5"/>
      <c r="I801" s="5"/>
      <c r="J801" s="5"/>
    </row>
    <row r="802" spans="2:10">
      <c r="B802" s="161"/>
      <c r="C802" s="155"/>
      <c r="D802" s="13">
        <v>92</v>
      </c>
      <c r="E802" s="1"/>
      <c r="F802" s="1">
        <v>98.3</v>
      </c>
      <c r="G802" s="1">
        <f t="shared" si="79"/>
        <v>6.2999999999999972</v>
      </c>
      <c r="H802" s="5"/>
      <c r="I802" s="5"/>
      <c r="J802" s="5"/>
    </row>
    <row r="803" spans="2:10">
      <c r="B803" s="161"/>
      <c r="C803" s="156"/>
      <c r="D803" s="13">
        <v>92</v>
      </c>
      <c r="E803" s="1"/>
      <c r="F803" s="1">
        <v>98.3</v>
      </c>
      <c r="G803" s="1">
        <f t="shared" si="79"/>
        <v>6.2999999999999972</v>
      </c>
      <c r="H803" s="5"/>
      <c r="I803" s="5">
        <f>G779+G781+G783+G785+G787+G789+G791+G792+G793+G794+G795+G796+G797+G798+G799+G800+G801+G802+G803</f>
        <v>56.399999999999977</v>
      </c>
      <c r="J803" s="5">
        <f>I803*75</f>
        <v>4229.9999999999982</v>
      </c>
    </row>
    <row r="804" spans="2:10">
      <c r="B804" s="172" t="s">
        <v>574</v>
      </c>
      <c r="C804" s="154" t="s">
        <v>576</v>
      </c>
      <c r="D804" s="13">
        <v>145</v>
      </c>
      <c r="E804" s="1"/>
      <c r="F804" s="1">
        <v>139</v>
      </c>
      <c r="G804" s="1">
        <f>F804-D804</f>
        <v>-6</v>
      </c>
      <c r="H804" s="5"/>
      <c r="I804" s="5"/>
      <c r="J804" s="5"/>
    </row>
    <row r="805" spans="2:10">
      <c r="B805" s="172"/>
      <c r="C805" s="156"/>
      <c r="D805" s="13">
        <v>145</v>
      </c>
      <c r="E805" s="1"/>
      <c r="F805" s="1">
        <v>139</v>
      </c>
      <c r="G805" s="1">
        <f t="shared" ref="G805:G813" si="80">F805-D805</f>
        <v>-6</v>
      </c>
      <c r="H805" s="5"/>
      <c r="I805" s="5"/>
      <c r="J805" s="5"/>
    </row>
    <row r="806" spans="2:10">
      <c r="B806" s="172"/>
      <c r="C806" s="154" t="s">
        <v>577</v>
      </c>
      <c r="D806" s="13">
        <v>103</v>
      </c>
      <c r="E806" s="1"/>
      <c r="F806" s="1">
        <v>97</v>
      </c>
      <c r="G806" s="1">
        <f t="shared" si="80"/>
        <v>-6</v>
      </c>
      <c r="H806" s="5"/>
      <c r="I806" s="5"/>
      <c r="J806" s="5"/>
    </row>
    <row r="807" spans="2:10">
      <c r="B807" s="172"/>
      <c r="C807" s="156"/>
      <c r="D807" s="13">
        <v>103</v>
      </c>
      <c r="E807" s="1"/>
      <c r="F807" s="1">
        <v>97</v>
      </c>
      <c r="G807" s="1">
        <f t="shared" si="80"/>
        <v>-6</v>
      </c>
      <c r="H807" s="5"/>
      <c r="I807" s="5">
        <f>G804+G805+G806+G807</f>
        <v>-24</v>
      </c>
      <c r="J807" s="5">
        <f>I807*75</f>
        <v>-1800</v>
      </c>
    </row>
    <row r="808" spans="2:10">
      <c r="B808" s="154" t="s">
        <v>578</v>
      </c>
      <c r="C808" s="154" t="s">
        <v>579</v>
      </c>
      <c r="D808" s="13">
        <v>113.5</v>
      </c>
      <c r="E808" s="1"/>
      <c r="F808" s="1">
        <v>121</v>
      </c>
      <c r="G808" s="1">
        <f t="shared" si="80"/>
        <v>7.5</v>
      </c>
      <c r="H808" s="5"/>
      <c r="I808" s="5"/>
      <c r="J808" s="5"/>
    </row>
    <row r="809" spans="2:10">
      <c r="B809" s="155"/>
      <c r="C809" s="155"/>
      <c r="D809" s="13">
        <v>113.5</v>
      </c>
      <c r="E809" s="1"/>
      <c r="F809" s="1">
        <v>123.5</v>
      </c>
      <c r="G809" s="1">
        <f t="shared" si="80"/>
        <v>10</v>
      </c>
      <c r="H809" s="5"/>
      <c r="I809" s="5"/>
      <c r="J809" s="5"/>
    </row>
    <row r="810" spans="2:10">
      <c r="B810" s="155"/>
      <c r="C810" s="155"/>
      <c r="D810" s="13">
        <v>113.5</v>
      </c>
      <c r="E810" s="1"/>
      <c r="F810" s="1">
        <v>123.5</v>
      </c>
      <c r="G810" s="1">
        <f t="shared" si="80"/>
        <v>10</v>
      </c>
      <c r="H810" s="5"/>
      <c r="I810" s="5"/>
      <c r="J810" s="5"/>
    </row>
    <row r="811" spans="2:10">
      <c r="B811" s="155"/>
      <c r="C811" s="155"/>
      <c r="D811" s="13">
        <v>113.5</v>
      </c>
      <c r="E811" s="1"/>
      <c r="F811" s="1">
        <v>124.7</v>
      </c>
      <c r="G811" s="1">
        <f t="shared" si="80"/>
        <v>11.200000000000003</v>
      </c>
      <c r="H811" s="5"/>
      <c r="I811" s="5"/>
      <c r="J811" s="5"/>
    </row>
    <row r="812" spans="2:10">
      <c r="B812" s="155"/>
      <c r="C812" s="155"/>
      <c r="D812" s="13">
        <v>112</v>
      </c>
      <c r="E812" s="1"/>
      <c r="F812" s="1">
        <v>126</v>
      </c>
      <c r="G812" s="1">
        <f t="shared" si="80"/>
        <v>14</v>
      </c>
      <c r="H812" s="5"/>
      <c r="I812" s="5"/>
      <c r="J812" s="5"/>
    </row>
    <row r="813" spans="2:10">
      <c r="B813" s="155"/>
      <c r="C813" s="156"/>
      <c r="D813" s="13">
        <v>112</v>
      </c>
      <c r="E813" s="1"/>
      <c r="F813" s="1">
        <v>126</v>
      </c>
      <c r="G813" s="1">
        <f t="shared" si="80"/>
        <v>14</v>
      </c>
      <c r="H813" s="5"/>
      <c r="I813" s="5"/>
      <c r="J813" s="5"/>
    </row>
    <row r="814" spans="2:10">
      <c r="B814" s="155"/>
      <c r="C814" s="154" t="s">
        <v>577</v>
      </c>
      <c r="D814" s="13">
        <v>108</v>
      </c>
      <c r="E814" s="1">
        <v>102</v>
      </c>
      <c r="F814" s="1"/>
      <c r="G814" s="1">
        <f>E814-D814</f>
        <v>-6</v>
      </c>
      <c r="H814" s="5"/>
      <c r="I814" s="5"/>
      <c r="J814" s="5"/>
    </row>
    <row r="815" spans="2:10">
      <c r="B815" s="156"/>
      <c r="C815" s="156"/>
      <c r="D815" s="13">
        <v>108</v>
      </c>
      <c r="E815" s="1">
        <v>102</v>
      </c>
      <c r="F815" s="1"/>
      <c r="G815" s="1">
        <f>E815-D815</f>
        <v>-6</v>
      </c>
      <c r="H815" s="5"/>
      <c r="I815" s="5">
        <f>G808+G809+G810+G811+G812+G813+G814+G815</f>
        <v>54.7</v>
      </c>
      <c r="J815" s="5">
        <f>I815*75</f>
        <v>4102.5</v>
      </c>
    </row>
    <row r="816" spans="2:10">
      <c r="B816" s="154" t="s">
        <v>580</v>
      </c>
      <c r="C816" s="154" t="s">
        <v>581</v>
      </c>
      <c r="D816" s="13">
        <v>123</v>
      </c>
      <c r="E816" s="1"/>
      <c r="F816" s="1">
        <v>132.5</v>
      </c>
      <c r="G816" s="1">
        <f>F816-D816</f>
        <v>9.5</v>
      </c>
      <c r="H816" s="5"/>
      <c r="I816" s="5"/>
      <c r="J816" s="5"/>
    </row>
    <row r="817" spans="2:10">
      <c r="B817" s="155"/>
      <c r="C817" s="155"/>
      <c r="D817" s="13">
        <v>123</v>
      </c>
      <c r="E817" s="1"/>
      <c r="F817" s="1">
        <v>132.5</v>
      </c>
      <c r="G817" s="1">
        <f t="shared" ref="G817:G818" si="81">F817-D817</f>
        <v>9.5</v>
      </c>
      <c r="H817" s="5"/>
      <c r="I817" s="5"/>
      <c r="J817" s="5"/>
    </row>
    <row r="818" spans="2:10">
      <c r="B818" s="155"/>
      <c r="C818" s="155"/>
      <c r="D818" s="13">
        <v>123</v>
      </c>
      <c r="E818" s="1"/>
      <c r="F818" s="1">
        <v>132.5</v>
      </c>
      <c r="G818" s="1">
        <f t="shared" si="81"/>
        <v>9.5</v>
      </c>
      <c r="H818" s="5"/>
      <c r="I818" s="5"/>
      <c r="J818" s="5"/>
    </row>
    <row r="819" spans="2:10">
      <c r="B819" s="155"/>
      <c r="C819" s="155"/>
      <c r="D819" s="13">
        <v>123</v>
      </c>
      <c r="E819" s="1">
        <v>108</v>
      </c>
      <c r="F819" s="1"/>
      <c r="G819" s="1">
        <f>E819-D819</f>
        <v>-15</v>
      </c>
      <c r="H819" s="5"/>
      <c r="I819" s="5"/>
      <c r="J819" s="5"/>
    </row>
    <row r="820" spans="2:10">
      <c r="B820" s="155"/>
      <c r="C820" s="155"/>
      <c r="D820" s="13">
        <v>120</v>
      </c>
      <c r="E820" s="1"/>
      <c r="F820" s="1">
        <v>137</v>
      </c>
      <c r="G820" s="1">
        <f>F820-D820</f>
        <v>17</v>
      </c>
      <c r="H820" s="5"/>
      <c r="I820" s="5"/>
      <c r="J820" s="5"/>
    </row>
    <row r="821" spans="2:10">
      <c r="B821" s="155"/>
      <c r="C821" s="155"/>
      <c r="D821" s="13">
        <v>120</v>
      </c>
      <c r="E821" s="1"/>
      <c r="F821" s="1">
        <v>150</v>
      </c>
      <c r="G821" s="1">
        <f t="shared" ref="G821:G823" si="82">F821-D821</f>
        <v>30</v>
      </c>
      <c r="H821" s="5"/>
      <c r="I821" s="5"/>
      <c r="J821" s="5"/>
    </row>
    <row r="822" spans="2:10">
      <c r="B822" s="155"/>
      <c r="C822" s="155"/>
      <c r="D822" s="13">
        <v>120</v>
      </c>
      <c r="E822" s="1"/>
      <c r="F822" s="1">
        <v>160</v>
      </c>
      <c r="G822" s="1">
        <f t="shared" si="82"/>
        <v>40</v>
      </c>
      <c r="H822" s="5"/>
      <c r="I822" s="5"/>
      <c r="J822" s="5"/>
    </row>
    <row r="823" spans="2:10">
      <c r="B823" s="155"/>
      <c r="C823" s="156"/>
      <c r="D823" s="13">
        <v>120</v>
      </c>
      <c r="E823" s="1"/>
      <c r="F823" s="1">
        <v>160</v>
      </c>
      <c r="G823" s="1">
        <f t="shared" si="82"/>
        <v>40</v>
      </c>
      <c r="H823" s="5"/>
      <c r="I823" s="5"/>
      <c r="J823" s="5"/>
    </row>
    <row r="824" spans="2:10">
      <c r="B824" s="155"/>
      <c r="C824" s="154" t="s">
        <v>579</v>
      </c>
      <c r="D824" s="13">
        <v>116</v>
      </c>
      <c r="E824" s="1">
        <v>111</v>
      </c>
      <c r="F824" s="1"/>
      <c r="G824" s="1">
        <f>E824-D824</f>
        <v>-5</v>
      </c>
      <c r="H824" s="5"/>
      <c r="I824" s="5"/>
      <c r="J824" s="5"/>
    </row>
    <row r="825" spans="2:10">
      <c r="B825" s="155"/>
      <c r="C825" s="155"/>
      <c r="D825" s="13">
        <v>116</v>
      </c>
      <c r="E825" s="1">
        <v>111</v>
      </c>
      <c r="F825" s="1"/>
      <c r="G825" s="1">
        <f t="shared" ref="G825:G827" si="83">E825-D825</f>
        <v>-5</v>
      </c>
      <c r="H825" s="5"/>
      <c r="I825" s="5"/>
      <c r="J825" s="5"/>
    </row>
    <row r="826" spans="2:10">
      <c r="B826" s="155"/>
      <c r="C826" s="155"/>
      <c r="D826" s="13">
        <v>116</v>
      </c>
      <c r="E826" s="1">
        <v>111</v>
      </c>
      <c r="F826" s="1"/>
      <c r="G826" s="1">
        <f t="shared" si="83"/>
        <v>-5</v>
      </c>
      <c r="H826" s="5"/>
      <c r="I826" s="5"/>
      <c r="J826" s="5"/>
    </row>
    <row r="827" spans="2:10">
      <c r="B827" s="156"/>
      <c r="C827" s="156"/>
      <c r="D827" s="13">
        <v>116</v>
      </c>
      <c r="E827" s="1">
        <v>111</v>
      </c>
      <c r="F827" s="1"/>
      <c r="G827" s="1">
        <f t="shared" si="83"/>
        <v>-5</v>
      </c>
      <c r="H827" s="5"/>
      <c r="I827" s="5">
        <f>G816+G817+G818+G819+G820+G821+G822+G823+G826+G827</f>
        <v>130.5</v>
      </c>
      <c r="J827" s="5">
        <f>I827*75</f>
        <v>9787.5</v>
      </c>
    </row>
    <row r="828" spans="2:10">
      <c r="B828" s="154" t="s">
        <v>582</v>
      </c>
      <c r="C828" s="154" t="s">
        <v>450</v>
      </c>
      <c r="D828" s="13">
        <v>125</v>
      </c>
      <c r="E828" s="1"/>
      <c r="F828" s="1">
        <v>135</v>
      </c>
      <c r="G828" s="1">
        <f>F828-D828</f>
        <v>10</v>
      </c>
      <c r="H828" s="5"/>
      <c r="I828" s="5"/>
      <c r="J828" s="5"/>
    </row>
    <row r="829" spans="2:10">
      <c r="B829" s="155"/>
      <c r="C829" s="155"/>
      <c r="D829" s="13">
        <v>125</v>
      </c>
      <c r="E829" s="1"/>
      <c r="F829" s="1">
        <v>137.5</v>
      </c>
      <c r="G829" s="1">
        <f t="shared" ref="G829:G839" si="84">F829-D829</f>
        <v>12.5</v>
      </c>
      <c r="H829" s="5"/>
      <c r="I829" s="5"/>
      <c r="J829" s="5"/>
    </row>
    <row r="830" spans="2:10">
      <c r="B830" s="155"/>
      <c r="C830" s="155"/>
      <c r="D830" s="13">
        <v>125</v>
      </c>
      <c r="E830" s="1"/>
      <c r="F830" s="1">
        <v>141</v>
      </c>
      <c r="G830" s="1">
        <f t="shared" si="84"/>
        <v>16</v>
      </c>
      <c r="H830" s="5"/>
      <c r="I830" s="5"/>
      <c r="J830" s="5"/>
    </row>
    <row r="831" spans="2:10">
      <c r="B831" s="155"/>
      <c r="C831" s="155"/>
      <c r="D831" s="13">
        <v>125</v>
      </c>
      <c r="E831" s="1"/>
      <c r="F831" s="1">
        <v>145</v>
      </c>
      <c r="G831" s="1">
        <f t="shared" si="84"/>
        <v>20</v>
      </c>
      <c r="H831" s="5"/>
      <c r="I831" s="5"/>
      <c r="J831" s="5"/>
    </row>
    <row r="832" spans="2:10">
      <c r="B832" s="155"/>
      <c r="C832" s="155"/>
      <c r="D832" s="13">
        <v>144</v>
      </c>
      <c r="E832" s="1"/>
      <c r="F832" s="1">
        <v>156</v>
      </c>
      <c r="G832" s="1">
        <f t="shared" si="84"/>
        <v>12</v>
      </c>
      <c r="H832" s="5"/>
      <c r="I832" s="5"/>
      <c r="J832" s="5"/>
    </row>
    <row r="833" spans="2:10">
      <c r="B833" s="155"/>
      <c r="C833" s="155"/>
      <c r="D833" s="13">
        <v>144</v>
      </c>
      <c r="E833" s="1"/>
      <c r="F833" s="1">
        <v>156</v>
      </c>
      <c r="G833" s="1">
        <f t="shared" si="84"/>
        <v>12</v>
      </c>
      <c r="H833" s="5"/>
      <c r="I833" s="5"/>
      <c r="J833" s="5"/>
    </row>
    <row r="834" spans="2:10">
      <c r="B834" s="155"/>
      <c r="C834" s="155"/>
      <c r="D834" s="13">
        <v>144</v>
      </c>
      <c r="E834" s="1"/>
      <c r="F834" s="1">
        <v>156</v>
      </c>
      <c r="G834" s="1">
        <f t="shared" si="84"/>
        <v>12</v>
      </c>
      <c r="H834" s="5"/>
      <c r="I834" s="5"/>
      <c r="J834" s="5"/>
    </row>
    <row r="835" spans="2:10">
      <c r="B835" s="156"/>
      <c r="C835" s="156"/>
      <c r="D835" s="13">
        <v>144</v>
      </c>
      <c r="E835" s="1"/>
      <c r="F835" s="1">
        <v>156</v>
      </c>
      <c r="G835" s="1">
        <f t="shared" si="84"/>
        <v>12</v>
      </c>
      <c r="H835" s="5"/>
      <c r="I835" s="5">
        <f>G828+G829+G830+G831+G832+G833+G834+G835</f>
        <v>106.5</v>
      </c>
      <c r="J835" s="5">
        <f>I835*75</f>
        <v>7987.5</v>
      </c>
    </row>
    <row r="836" spans="2:10">
      <c r="B836" s="154" t="s">
        <v>583</v>
      </c>
      <c r="C836" s="154" t="s">
        <v>465</v>
      </c>
      <c r="D836" s="13">
        <v>117</v>
      </c>
      <c r="E836" s="1"/>
      <c r="F836" s="1">
        <v>123.5</v>
      </c>
      <c r="G836" s="1">
        <f t="shared" si="84"/>
        <v>6.5</v>
      </c>
      <c r="H836" s="5"/>
      <c r="I836" s="5"/>
      <c r="J836" s="5"/>
    </row>
    <row r="837" spans="2:10">
      <c r="B837" s="155"/>
      <c r="C837" s="155"/>
      <c r="D837" s="13">
        <v>117</v>
      </c>
      <c r="E837" s="1"/>
      <c r="F837" s="1">
        <v>123.5</v>
      </c>
      <c r="G837" s="1">
        <f t="shared" si="84"/>
        <v>6.5</v>
      </c>
      <c r="H837" s="5"/>
      <c r="I837" s="5"/>
      <c r="J837" s="5"/>
    </row>
    <row r="838" spans="2:10">
      <c r="B838" s="155"/>
      <c r="C838" s="155"/>
      <c r="D838" s="13">
        <v>117</v>
      </c>
      <c r="E838" s="1"/>
      <c r="F838" s="1">
        <v>118</v>
      </c>
      <c r="G838" s="1">
        <f t="shared" si="84"/>
        <v>1</v>
      </c>
      <c r="H838" s="5"/>
      <c r="I838" s="5"/>
      <c r="J838" s="5"/>
    </row>
    <row r="839" spans="2:10">
      <c r="B839" s="156"/>
      <c r="C839" s="156"/>
      <c r="D839" s="13">
        <v>117</v>
      </c>
      <c r="E839" s="1"/>
      <c r="F839" s="1">
        <v>118</v>
      </c>
      <c r="G839" s="1">
        <f t="shared" si="84"/>
        <v>1</v>
      </c>
      <c r="H839" s="5"/>
      <c r="I839" s="5">
        <f>G836+G837+G838+G839</f>
        <v>15</v>
      </c>
      <c r="J839" s="5">
        <f>I839*75</f>
        <v>1125</v>
      </c>
    </row>
    <row r="840" spans="2:10">
      <c r="B840" s="1"/>
      <c r="C840" s="1"/>
      <c r="D840" s="1"/>
      <c r="E840" s="1"/>
      <c r="F840" s="1"/>
      <c r="G840" s="5">
        <f>SUM(G631:G839)</f>
        <v>1546.2999999999988</v>
      </c>
      <c r="H840" s="5">
        <f>G840*75</f>
        <v>115972.49999999991</v>
      </c>
      <c r="I840" s="1"/>
      <c r="J840" s="1"/>
    </row>
    <row r="844" spans="2:10">
      <c r="B844" s="5" t="s">
        <v>88</v>
      </c>
      <c r="C844" s="5">
        <v>2018</v>
      </c>
      <c r="D844" s="13"/>
      <c r="E844" s="13"/>
      <c r="F844" s="13"/>
      <c r="G844" s="13"/>
      <c r="H844" s="13"/>
      <c r="I844" s="163" t="s">
        <v>527</v>
      </c>
      <c r="J844" s="164"/>
    </row>
    <row r="845" spans="2:10">
      <c r="B845" s="12"/>
      <c r="C845" s="12"/>
      <c r="D845" s="12"/>
      <c r="E845" s="20"/>
      <c r="F845" s="20"/>
      <c r="G845" s="20" t="s">
        <v>4</v>
      </c>
      <c r="H845" s="21" t="s">
        <v>9</v>
      </c>
      <c r="I845" s="165"/>
      <c r="J845" s="166"/>
    </row>
    <row r="846" spans="2:10">
      <c r="B846" s="2" t="s">
        <v>0</v>
      </c>
      <c r="C846" s="2" t="s">
        <v>1</v>
      </c>
      <c r="D846" s="2" t="s">
        <v>10</v>
      </c>
      <c r="E846" s="2" t="s">
        <v>7</v>
      </c>
      <c r="F846" s="2" t="s">
        <v>11</v>
      </c>
      <c r="G846" s="2" t="s">
        <v>12</v>
      </c>
      <c r="H846" s="22"/>
      <c r="I846" s="76" t="s">
        <v>525</v>
      </c>
      <c r="J846" s="77" t="s">
        <v>526</v>
      </c>
    </row>
    <row r="847" spans="2:10">
      <c r="B847" s="160" t="s">
        <v>584</v>
      </c>
      <c r="C847" s="154" t="s">
        <v>585</v>
      </c>
      <c r="D847" s="1">
        <v>113</v>
      </c>
      <c r="E847" s="1"/>
      <c r="F847" s="1">
        <v>123</v>
      </c>
      <c r="G847" s="1">
        <f>F847-D847</f>
        <v>10</v>
      </c>
      <c r="H847" s="1"/>
      <c r="I847" s="1"/>
      <c r="J847" s="1"/>
    </row>
    <row r="848" spans="2:10">
      <c r="B848" s="161"/>
      <c r="C848" s="155"/>
      <c r="D848" s="1">
        <v>113</v>
      </c>
      <c r="E848" s="1"/>
      <c r="F848" s="1">
        <v>123</v>
      </c>
      <c r="G848" s="1">
        <f t="shared" ref="G848:G857" si="85">F848-D848</f>
        <v>10</v>
      </c>
      <c r="H848" s="1"/>
      <c r="I848" s="1"/>
      <c r="J848" s="1"/>
    </row>
    <row r="849" spans="2:10">
      <c r="B849" s="161"/>
      <c r="C849" s="155"/>
      <c r="D849" s="1">
        <v>113</v>
      </c>
      <c r="E849" s="1"/>
      <c r="F849" s="1">
        <v>116</v>
      </c>
      <c r="G849" s="1">
        <f t="shared" si="85"/>
        <v>3</v>
      </c>
      <c r="H849" s="1"/>
      <c r="I849" s="1"/>
      <c r="J849" s="1"/>
    </row>
    <row r="850" spans="2:10">
      <c r="B850" s="161"/>
      <c r="C850" s="155"/>
      <c r="D850" s="1">
        <v>113</v>
      </c>
      <c r="E850" s="1"/>
      <c r="F850" s="1">
        <v>116</v>
      </c>
      <c r="G850" s="1">
        <f t="shared" si="85"/>
        <v>3</v>
      </c>
      <c r="H850" s="1"/>
      <c r="I850" s="1"/>
      <c r="J850" s="1"/>
    </row>
    <row r="851" spans="2:10">
      <c r="B851" s="161"/>
      <c r="C851" s="155"/>
      <c r="D851" s="1">
        <v>120</v>
      </c>
      <c r="E851" s="1"/>
      <c r="F851" s="1">
        <v>128</v>
      </c>
      <c r="G851" s="1">
        <f t="shared" si="85"/>
        <v>8</v>
      </c>
      <c r="H851" s="1"/>
      <c r="I851" s="1"/>
      <c r="J851" s="1"/>
    </row>
    <row r="852" spans="2:10">
      <c r="B852" s="161"/>
      <c r="C852" s="155"/>
      <c r="D852" s="1">
        <v>120</v>
      </c>
      <c r="E852" s="1"/>
      <c r="F852" s="1">
        <v>132</v>
      </c>
      <c r="G852" s="1">
        <f t="shared" si="85"/>
        <v>12</v>
      </c>
      <c r="H852" s="1"/>
      <c r="I852" s="1"/>
      <c r="J852" s="1"/>
    </row>
    <row r="853" spans="2:10">
      <c r="B853" s="161"/>
      <c r="C853" s="155"/>
      <c r="D853" s="1">
        <v>120</v>
      </c>
      <c r="E853" s="1"/>
      <c r="F853" s="1">
        <v>135</v>
      </c>
      <c r="G853" s="1">
        <f t="shared" si="85"/>
        <v>15</v>
      </c>
      <c r="H853" s="1"/>
      <c r="I853" s="1"/>
      <c r="J853" s="1"/>
    </row>
    <row r="854" spans="2:10">
      <c r="B854" s="161"/>
      <c r="C854" s="156"/>
      <c r="D854" s="1">
        <v>120</v>
      </c>
      <c r="E854" s="1"/>
      <c r="F854" s="1">
        <v>135</v>
      </c>
      <c r="G854" s="1">
        <f t="shared" si="85"/>
        <v>15</v>
      </c>
      <c r="H854" s="1"/>
      <c r="I854" s="1"/>
      <c r="J854" s="1"/>
    </row>
    <row r="855" spans="2:10">
      <c r="B855" s="161"/>
      <c r="C855" s="160" t="s">
        <v>465</v>
      </c>
      <c r="D855" s="1">
        <v>96</v>
      </c>
      <c r="E855" s="1"/>
      <c r="F855" s="1">
        <v>104</v>
      </c>
      <c r="G855" s="1">
        <f t="shared" si="85"/>
        <v>8</v>
      </c>
      <c r="H855" s="1"/>
      <c r="I855" s="1"/>
      <c r="J855" s="1"/>
    </row>
    <row r="856" spans="2:10">
      <c r="B856" s="161"/>
      <c r="C856" s="161"/>
      <c r="D856" s="1">
        <v>96</v>
      </c>
      <c r="E856" s="1"/>
      <c r="F856" s="1">
        <v>107.6</v>
      </c>
      <c r="G856" s="1">
        <f t="shared" si="85"/>
        <v>11.599999999999994</v>
      </c>
      <c r="H856" s="1"/>
      <c r="I856" s="1"/>
      <c r="J856" s="1"/>
    </row>
    <row r="857" spans="2:10">
      <c r="B857" s="161"/>
      <c r="C857" s="161"/>
      <c r="D857" s="1">
        <v>96</v>
      </c>
      <c r="E857" s="1"/>
      <c r="F857" s="1">
        <v>110</v>
      </c>
      <c r="G857" s="1">
        <f t="shared" si="85"/>
        <v>14</v>
      </c>
      <c r="H857" s="1"/>
      <c r="I857" s="1"/>
      <c r="J857" s="1"/>
    </row>
    <row r="858" spans="2:10">
      <c r="B858" s="162"/>
      <c r="C858" s="162"/>
      <c r="D858" s="13">
        <v>96</v>
      </c>
      <c r="E858" s="1"/>
      <c r="F858" s="1"/>
      <c r="G858" s="1"/>
      <c r="H858" s="13" t="s">
        <v>13</v>
      </c>
      <c r="I858" s="5">
        <f>G847+G848+G849+G850+G851+G852+G853+G854+G855+G856+G857</f>
        <v>109.6</v>
      </c>
      <c r="J858" s="5">
        <f>I858*75</f>
        <v>8220</v>
      </c>
    </row>
    <row r="859" spans="2:10">
      <c r="B859" s="160" t="s">
        <v>586</v>
      </c>
      <c r="C859" s="160" t="s">
        <v>465</v>
      </c>
      <c r="D859" s="5"/>
      <c r="E859" s="1"/>
      <c r="F859" s="1">
        <v>96</v>
      </c>
      <c r="G859" s="1">
        <f>F859-D858</f>
        <v>0</v>
      </c>
      <c r="H859" s="5"/>
      <c r="I859" s="5"/>
      <c r="J859" s="5"/>
    </row>
    <row r="860" spans="2:10">
      <c r="B860" s="161"/>
      <c r="C860" s="161"/>
      <c r="D860" s="13">
        <v>86</v>
      </c>
      <c r="E860" s="1">
        <v>82</v>
      </c>
      <c r="F860" s="1"/>
      <c r="G860" s="1">
        <f>E860-D860</f>
        <v>-4</v>
      </c>
      <c r="H860" s="5"/>
      <c r="I860" s="5"/>
      <c r="J860" s="5"/>
    </row>
    <row r="861" spans="2:10">
      <c r="B861" s="161"/>
      <c r="C861" s="161"/>
      <c r="D861" s="13">
        <v>86</v>
      </c>
      <c r="E861" s="1">
        <v>82</v>
      </c>
      <c r="F861" s="1"/>
      <c r="G861" s="1">
        <f>E861-D861</f>
        <v>-4</v>
      </c>
      <c r="H861" s="5"/>
      <c r="I861" s="5"/>
      <c r="J861" s="5"/>
    </row>
    <row r="862" spans="2:10">
      <c r="B862" s="161"/>
      <c r="C862" s="161"/>
      <c r="D862" s="13">
        <v>88</v>
      </c>
      <c r="E862" s="1"/>
      <c r="F862" s="1">
        <v>94.2</v>
      </c>
      <c r="G862" s="1">
        <f>F862-D862</f>
        <v>6.2000000000000028</v>
      </c>
      <c r="H862" s="5"/>
      <c r="I862" s="5"/>
      <c r="J862" s="5"/>
    </row>
    <row r="863" spans="2:10">
      <c r="B863" s="161"/>
      <c r="C863" s="161"/>
      <c r="D863" s="13">
        <v>88</v>
      </c>
      <c r="E863" s="1"/>
      <c r="F863" s="1">
        <v>96</v>
      </c>
      <c r="G863" s="1">
        <f t="shared" ref="G863:G864" si="86">F863-D863</f>
        <v>8</v>
      </c>
      <c r="H863" s="5"/>
      <c r="I863" s="5"/>
      <c r="J863" s="5"/>
    </row>
    <row r="864" spans="2:10">
      <c r="B864" s="161"/>
      <c r="C864" s="161"/>
      <c r="D864" s="13">
        <v>88</v>
      </c>
      <c r="E864" s="1"/>
      <c r="F864" s="1">
        <v>96</v>
      </c>
      <c r="G864" s="1">
        <f t="shared" si="86"/>
        <v>8</v>
      </c>
      <c r="H864" s="5"/>
      <c r="I864" s="5"/>
      <c r="J864" s="5"/>
    </row>
    <row r="865" spans="2:10">
      <c r="B865" s="161"/>
      <c r="C865" s="160" t="s">
        <v>585</v>
      </c>
      <c r="D865" s="13">
        <v>141</v>
      </c>
      <c r="E865" s="1"/>
      <c r="F865" s="1">
        <v>148</v>
      </c>
      <c r="G865" s="1">
        <f>F865-D865</f>
        <v>7</v>
      </c>
      <c r="H865" s="5"/>
      <c r="I865" s="5"/>
      <c r="J865" s="5"/>
    </row>
    <row r="866" spans="2:10">
      <c r="B866" s="161"/>
      <c r="C866" s="161"/>
      <c r="D866" s="13">
        <v>141</v>
      </c>
      <c r="E866" s="1"/>
      <c r="F866" s="1">
        <v>149</v>
      </c>
      <c r="G866" s="1">
        <f t="shared" ref="G866:G875" si="87">F866-D866</f>
        <v>8</v>
      </c>
      <c r="H866" s="5"/>
      <c r="I866" s="5"/>
      <c r="J866" s="5"/>
    </row>
    <row r="867" spans="2:10">
      <c r="B867" s="162"/>
      <c r="C867" s="162"/>
      <c r="D867" s="13">
        <v>141</v>
      </c>
      <c r="E867" s="1"/>
      <c r="F867" s="1">
        <v>150</v>
      </c>
      <c r="G867" s="1">
        <f t="shared" si="87"/>
        <v>9</v>
      </c>
      <c r="H867" s="5"/>
      <c r="I867" s="5">
        <f>G860+G861+G862+G863+G864+G865+G866+G867</f>
        <v>38.200000000000003</v>
      </c>
      <c r="J867" s="5">
        <f>I867*75</f>
        <v>2865</v>
      </c>
    </row>
    <row r="868" spans="2:10">
      <c r="B868" s="160" t="s">
        <v>587</v>
      </c>
      <c r="C868" s="160" t="s">
        <v>440</v>
      </c>
      <c r="D868" s="13">
        <v>103</v>
      </c>
      <c r="E868" s="1"/>
      <c r="F868" s="1">
        <v>111</v>
      </c>
      <c r="G868" s="1">
        <f t="shared" si="87"/>
        <v>8</v>
      </c>
      <c r="H868" s="5"/>
      <c r="I868" s="5"/>
      <c r="J868" s="5"/>
    </row>
    <row r="869" spans="2:10">
      <c r="B869" s="161"/>
      <c r="C869" s="161"/>
      <c r="D869" s="13">
        <v>103</v>
      </c>
      <c r="E869" s="1"/>
      <c r="F869" s="1">
        <v>111</v>
      </c>
      <c r="G869" s="1">
        <f t="shared" si="87"/>
        <v>8</v>
      </c>
      <c r="H869" s="5"/>
      <c r="I869" s="5"/>
      <c r="J869" s="5"/>
    </row>
    <row r="870" spans="2:10">
      <c r="B870" s="161"/>
      <c r="C870" s="161"/>
      <c r="D870" s="13">
        <v>103</v>
      </c>
      <c r="E870" s="1"/>
      <c r="F870" s="1">
        <v>113</v>
      </c>
      <c r="G870" s="1">
        <f t="shared" si="87"/>
        <v>10</v>
      </c>
      <c r="H870" s="5"/>
      <c r="I870" s="5"/>
      <c r="J870" s="5"/>
    </row>
    <row r="871" spans="2:10">
      <c r="B871" s="161"/>
      <c r="C871" s="161"/>
      <c r="D871" s="13">
        <v>103</v>
      </c>
      <c r="E871" s="1"/>
      <c r="F871" s="1">
        <v>116.5</v>
      </c>
      <c r="G871" s="1">
        <f t="shared" si="87"/>
        <v>13.5</v>
      </c>
      <c r="H871" s="5"/>
      <c r="I871" s="5"/>
      <c r="J871" s="5"/>
    </row>
    <row r="872" spans="2:10">
      <c r="B872" s="161"/>
      <c r="C872" s="161"/>
      <c r="D872" s="13">
        <v>109</v>
      </c>
      <c r="E872" s="1"/>
      <c r="F872" s="1">
        <v>119</v>
      </c>
      <c r="G872" s="1">
        <f t="shared" si="87"/>
        <v>10</v>
      </c>
      <c r="H872" s="5"/>
      <c r="I872" s="5"/>
      <c r="J872" s="5"/>
    </row>
    <row r="873" spans="2:10">
      <c r="B873" s="161"/>
      <c r="C873" s="161"/>
      <c r="D873" s="13">
        <v>109</v>
      </c>
      <c r="E873" s="1"/>
      <c r="F873" s="1">
        <v>119</v>
      </c>
      <c r="G873" s="1">
        <f t="shared" si="87"/>
        <v>10</v>
      </c>
      <c r="H873" s="5"/>
      <c r="I873" s="5"/>
      <c r="J873" s="5"/>
    </row>
    <row r="874" spans="2:10">
      <c r="B874" s="161"/>
      <c r="C874" s="161"/>
      <c r="D874" s="13">
        <v>109</v>
      </c>
      <c r="E874" s="1"/>
      <c r="F874" s="1">
        <v>123</v>
      </c>
      <c r="G874" s="1">
        <f t="shared" si="87"/>
        <v>14</v>
      </c>
      <c r="H874" s="5"/>
      <c r="I874" s="5"/>
      <c r="J874" s="5"/>
    </row>
    <row r="875" spans="2:10">
      <c r="B875" s="161"/>
      <c r="C875" s="161"/>
      <c r="D875" s="13">
        <v>109</v>
      </c>
      <c r="E875" s="1"/>
      <c r="F875" s="1">
        <v>119</v>
      </c>
      <c r="G875" s="1">
        <f t="shared" si="87"/>
        <v>10</v>
      </c>
      <c r="H875" s="5"/>
      <c r="I875" s="5"/>
      <c r="J875" s="5"/>
    </row>
    <row r="876" spans="2:10">
      <c r="B876" s="162"/>
      <c r="C876" s="161"/>
      <c r="D876" s="13">
        <v>114.7</v>
      </c>
      <c r="E876" s="1"/>
      <c r="F876" s="1"/>
      <c r="G876" s="1"/>
      <c r="H876" s="13" t="s">
        <v>13</v>
      </c>
      <c r="I876" s="5">
        <f>G868+G869+G870+G871+G872+G873+G874+G875</f>
        <v>83.5</v>
      </c>
      <c r="J876" s="5">
        <f>I876*75</f>
        <v>6262.5</v>
      </c>
    </row>
    <row r="877" spans="2:10">
      <c r="B877" s="160" t="s">
        <v>588</v>
      </c>
      <c r="C877" s="162"/>
      <c r="D877" s="5"/>
      <c r="E877" s="1">
        <v>100</v>
      </c>
      <c r="F877" s="1"/>
      <c r="G877" s="1">
        <f>E877-D876</f>
        <v>-14.700000000000003</v>
      </c>
      <c r="H877" s="5"/>
      <c r="I877" s="5"/>
      <c r="J877" s="5"/>
    </row>
    <row r="878" spans="2:10">
      <c r="B878" s="161"/>
      <c r="C878" s="160" t="s">
        <v>465</v>
      </c>
      <c r="D878" s="13">
        <v>80</v>
      </c>
      <c r="E878" s="1"/>
      <c r="F878" s="1">
        <v>90</v>
      </c>
      <c r="G878" s="1">
        <f>F878-D878</f>
        <v>10</v>
      </c>
      <c r="H878" s="5"/>
      <c r="I878" s="5"/>
      <c r="J878" s="5"/>
    </row>
    <row r="879" spans="2:10">
      <c r="B879" s="161"/>
      <c r="C879" s="161"/>
      <c r="D879" s="13">
        <v>80</v>
      </c>
      <c r="E879" s="1"/>
      <c r="F879" s="1">
        <v>93</v>
      </c>
      <c r="G879" s="1">
        <f t="shared" ref="G879:G883" si="88">F879-D879</f>
        <v>13</v>
      </c>
      <c r="H879" s="5"/>
      <c r="I879" s="5"/>
      <c r="J879" s="5"/>
    </row>
    <row r="880" spans="2:10">
      <c r="B880" s="161"/>
      <c r="C880" s="161"/>
      <c r="D880" s="13">
        <v>80</v>
      </c>
      <c r="E880" s="1"/>
      <c r="F880" s="1">
        <v>95.2</v>
      </c>
      <c r="G880" s="1">
        <f t="shared" si="88"/>
        <v>15.200000000000003</v>
      </c>
      <c r="H880" s="5"/>
      <c r="I880" s="5"/>
      <c r="J880" s="5"/>
    </row>
    <row r="881" spans="2:10">
      <c r="B881" s="161"/>
      <c r="C881" s="161"/>
      <c r="D881" s="13">
        <v>80</v>
      </c>
      <c r="E881" s="1"/>
      <c r="F881" s="1">
        <v>100.4</v>
      </c>
      <c r="G881" s="1">
        <f t="shared" si="88"/>
        <v>20.400000000000006</v>
      </c>
      <c r="H881" s="5"/>
      <c r="I881" s="5"/>
      <c r="J881" s="5"/>
    </row>
    <row r="882" spans="2:10">
      <c r="B882" s="161"/>
      <c r="C882" s="161"/>
      <c r="D882" s="13">
        <v>92</v>
      </c>
      <c r="E882" s="1"/>
      <c r="F882" s="1">
        <v>102</v>
      </c>
      <c r="G882" s="1">
        <f t="shared" si="88"/>
        <v>10</v>
      </c>
      <c r="H882" s="5"/>
      <c r="I882" s="5"/>
      <c r="J882" s="5"/>
    </row>
    <row r="883" spans="2:10">
      <c r="B883" s="161"/>
      <c r="C883" s="161"/>
      <c r="D883" s="13">
        <v>92</v>
      </c>
      <c r="E883" s="1"/>
      <c r="F883" s="1">
        <v>102</v>
      </c>
      <c r="G883" s="1">
        <f t="shared" si="88"/>
        <v>10</v>
      </c>
      <c r="H883" s="5"/>
      <c r="I883" s="5"/>
      <c r="J883" s="5"/>
    </row>
    <row r="884" spans="2:10">
      <c r="B884" s="161"/>
      <c r="C884" s="161"/>
      <c r="D884" s="13">
        <v>99</v>
      </c>
      <c r="E884" s="1"/>
      <c r="F884" s="1"/>
      <c r="G884" s="1"/>
      <c r="H884" s="13" t="s">
        <v>13</v>
      </c>
      <c r="I884" s="5"/>
      <c r="J884" s="5"/>
    </row>
    <row r="885" spans="2:10">
      <c r="B885" s="28" t="s">
        <v>589</v>
      </c>
      <c r="C885" s="161"/>
      <c r="D885" s="5"/>
      <c r="E885" s="1"/>
      <c r="F885" s="1">
        <v>111</v>
      </c>
      <c r="G885" s="1">
        <f>F885-D884</f>
        <v>12</v>
      </c>
      <c r="H885" s="13"/>
      <c r="I885" s="5"/>
      <c r="J885" s="5"/>
    </row>
    <row r="886" spans="2:10">
      <c r="B886" s="92" t="s">
        <v>588</v>
      </c>
      <c r="C886" s="161"/>
      <c r="D886" s="13">
        <v>99</v>
      </c>
      <c r="E886" s="1"/>
      <c r="F886" s="1"/>
      <c r="G886" s="1"/>
      <c r="H886" s="13" t="s">
        <v>13</v>
      </c>
      <c r="I886" s="5">
        <f>G877+G878+G879+G880+G881+G882+G883</f>
        <v>63.900000000000006</v>
      </c>
      <c r="J886" s="5">
        <f>I886*75</f>
        <v>4792.5</v>
      </c>
    </row>
    <row r="887" spans="2:10">
      <c r="B887" s="161" t="s">
        <v>589</v>
      </c>
      <c r="C887" s="161"/>
      <c r="D887" s="5"/>
      <c r="E887" s="1"/>
      <c r="F887" s="1">
        <v>102</v>
      </c>
      <c r="G887" s="1">
        <f>F887-D886</f>
        <v>3</v>
      </c>
      <c r="H887" s="13"/>
      <c r="I887" s="5"/>
      <c r="J887" s="5"/>
    </row>
    <row r="888" spans="2:10">
      <c r="B888" s="161"/>
      <c r="C888" s="161"/>
      <c r="D888" s="13">
        <v>108</v>
      </c>
      <c r="E888" s="1">
        <v>105</v>
      </c>
      <c r="F888" s="1"/>
      <c r="G888" s="1">
        <f>E888-D888</f>
        <v>-3</v>
      </c>
      <c r="H888" s="13"/>
      <c r="I888" s="5"/>
      <c r="J888" s="5"/>
    </row>
    <row r="889" spans="2:10">
      <c r="B889" s="161"/>
      <c r="C889" s="162"/>
      <c r="D889" s="13">
        <v>108</v>
      </c>
      <c r="E889" s="1">
        <v>105</v>
      </c>
      <c r="F889" s="1"/>
      <c r="G889" s="1">
        <f>E889-D889</f>
        <v>-3</v>
      </c>
      <c r="H889" s="13"/>
      <c r="I889" s="5"/>
      <c r="J889" s="5"/>
    </row>
    <row r="890" spans="2:10">
      <c r="B890" s="161"/>
      <c r="C890" s="160" t="s">
        <v>440</v>
      </c>
      <c r="D890" s="13">
        <v>92</v>
      </c>
      <c r="E890" s="1"/>
      <c r="F890" s="1">
        <v>95</v>
      </c>
      <c r="G890" s="1">
        <f>F890-D890</f>
        <v>3</v>
      </c>
      <c r="H890" s="13"/>
      <c r="I890" s="5"/>
      <c r="J890" s="5"/>
    </row>
    <row r="891" spans="2:10">
      <c r="B891" s="162"/>
      <c r="C891" s="162"/>
      <c r="D891" s="13">
        <v>92</v>
      </c>
      <c r="E891" s="1"/>
      <c r="F891" s="1">
        <v>95</v>
      </c>
      <c r="G891" s="1">
        <f>F891-D891</f>
        <v>3</v>
      </c>
      <c r="H891" s="13"/>
      <c r="I891" s="5">
        <f>G885+G887+G888+G889+G890+G891</f>
        <v>15</v>
      </c>
      <c r="J891" s="5">
        <f>I891*75</f>
        <v>1125</v>
      </c>
    </row>
    <row r="892" spans="2:10">
      <c r="B892" s="154" t="s">
        <v>590</v>
      </c>
      <c r="C892" s="154" t="s">
        <v>465</v>
      </c>
      <c r="D892" s="13">
        <v>106</v>
      </c>
      <c r="E892" s="1"/>
      <c r="F892" s="1">
        <v>112</v>
      </c>
      <c r="G892" s="1">
        <f>F892-D892</f>
        <v>6</v>
      </c>
      <c r="H892" s="13"/>
      <c r="I892" s="5"/>
      <c r="J892" s="5"/>
    </row>
    <row r="893" spans="2:10">
      <c r="B893" s="155"/>
      <c r="C893" s="155"/>
      <c r="D893" s="13">
        <v>106</v>
      </c>
      <c r="E893" s="1"/>
      <c r="F893" s="1">
        <v>116</v>
      </c>
      <c r="G893" s="1">
        <f t="shared" ref="G893:G896" si="89">F893-D893</f>
        <v>10</v>
      </c>
      <c r="H893" s="13"/>
      <c r="I893" s="5"/>
      <c r="J893" s="5"/>
    </row>
    <row r="894" spans="2:10">
      <c r="B894" s="155"/>
      <c r="C894" s="155"/>
      <c r="D894" s="13">
        <v>106</v>
      </c>
      <c r="E894" s="1"/>
      <c r="F894" s="1">
        <v>122.4</v>
      </c>
      <c r="G894" s="1">
        <f t="shared" si="89"/>
        <v>16.400000000000006</v>
      </c>
      <c r="H894" s="13"/>
      <c r="I894" s="5"/>
      <c r="J894" s="5"/>
    </row>
    <row r="895" spans="2:10">
      <c r="B895" s="155"/>
      <c r="C895" s="155"/>
      <c r="D895" s="13">
        <v>106</v>
      </c>
      <c r="E895" s="1"/>
      <c r="F895" s="1">
        <v>125.1</v>
      </c>
      <c r="G895" s="1">
        <f t="shared" si="89"/>
        <v>19.099999999999994</v>
      </c>
      <c r="H895" s="13"/>
      <c r="I895" s="5"/>
      <c r="J895" s="5"/>
    </row>
    <row r="896" spans="2:10">
      <c r="B896" s="155"/>
      <c r="C896" s="155"/>
      <c r="D896" s="13">
        <v>106</v>
      </c>
      <c r="E896" s="1"/>
      <c r="F896" s="1">
        <v>128</v>
      </c>
      <c r="G896" s="1">
        <f t="shared" si="89"/>
        <v>22</v>
      </c>
      <c r="H896" s="13"/>
      <c r="I896" s="5"/>
      <c r="J896" s="5"/>
    </row>
    <row r="897" spans="2:10">
      <c r="B897" s="155"/>
      <c r="C897" s="155"/>
      <c r="D897" s="13">
        <v>125.8</v>
      </c>
      <c r="E897" s="1">
        <v>119</v>
      </c>
      <c r="F897" s="1"/>
      <c r="G897" s="1">
        <f>E897-D897</f>
        <v>-6.7999999999999972</v>
      </c>
      <c r="H897" s="13"/>
      <c r="I897" s="5"/>
      <c r="J897" s="5"/>
    </row>
    <row r="898" spans="2:10">
      <c r="B898" s="156"/>
      <c r="C898" s="156"/>
      <c r="D898" s="13">
        <v>123.4</v>
      </c>
      <c r="E898" s="1">
        <v>119</v>
      </c>
      <c r="F898" s="1"/>
      <c r="G898" s="1">
        <f>E898-D898</f>
        <v>-4.4000000000000057</v>
      </c>
      <c r="H898" s="13"/>
      <c r="I898" s="5">
        <f>G892+G893+G894+G895+G896+G897+G898</f>
        <v>62.3</v>
      </c>
      <c r="J898" s="5">
        <f>I898*75</f>
        <v>4672.5</v>
      </c>
    </row>
    <row r="899" spans="2:10">
      <c r="B899" s="154" t="s">
        <v>591</v>
      </c>
      <c r="C899" s="154" t="s">
        <v>465</v>
      </c>
      <c r="D899" s="13">
        <v>130</v>
      </c>
      <c r="E899" s="1">
        <v>121</v>
      </c>
      <c r="F899" s="1"/>
      <c r="G899" s="1">
        <f>E899-D899</f>
        <v>-9</v>
      </c>
      <c r="H899" s="13"/>
      <c r="I899" s="5"/>
      <c r="J899" s="5"/>
    </row>
    <row r="900" spans="2:10">
      <c r="B900" s="155"/>
      <c r="C900" s="156"/>
      <c r="D900" s="13">
        <v>130</v>
      </c>
      <c r="E900" s="1">
        <v>121</v>
      </c>
      <c r="F900" s="1"/>
      <c r="G900" s="1">
        <f>E900-D900</f>
        <v>-9</v>
      </c>
      <c r="H900" s="13"/>
      <c r="I900" s="5"/>
      <c r="J900" s="5"/>
    </row>
    <row r="901" spans="2:10">
      <c r="B901" s="155"/>
      <c r="C901" s="154" t="s">
        <v>440</v>
      </c>
      <c r="D901" s="13">
        <v>85</v>
      </c>
      <c r="E901" s="1"/>
      <c r="F901" s="1">
        <v>91.5</v>
      </c>
      <c r="G901" s="1">
        <f>F901-D901</f>
        <v>6.5</v>
      </c>
      <c r="H901" s="13"/>
      <c r="I901" s="5"/>
      <c r="J901" s="5"/>
    </row>
    <row r="902" spans="2:10">
      <c r="B902" s="155"/>
      <c r="C902" s="155"/>
      <c r="D902" s="13">
        <v>85</v>
      </c>
      <c r="E902" s="1"/>
      <c r="F902" s="1">
        <v>93</v>
      </c>
      <c r="G902" s="1">
        <f t="shared" ref="G902:G904" si="90">F902-D902</f>
        <v>8</v>
      </c>
      <c r="H902" s="13"/>
      <c r="I902" s="5"/>
      <c r="J902" s="5"/>
    </row>
    <row r="903" spans="2:10">
      <c r="B903" s="155"/>
      <c r="C903" s="155"/>
      <c r="D903" s="13">
        <v>88</v>
      </c>
      <c r="E903" s="1"/>
      <c r="F903" s="1">
        <v>96.4</v>
      </c>
      <c r="G903" s="1">
        <f t="shared" si="90"/>
        <v>8.4000000000000057</v>
      </c>
      <c r="H903" s="13"/>
      <c r="I903" s="5"/>
      <c r="J903" s="5"/>
    </row>
    <row r="904" spans="2:10">
      <c r="B904" s="155"/>
      <c r="C904" s="156"/>
      <c r="D904" s="13">
        <v>88</v>
      </c>
      <c r="E904" s="1"/>
      <c r="F904" s="1">
        <v>99</v>
      </c>
      <c r="G904" s="1">
        <f t="shared" si="90"/>
        <v>11</v>
      </c>
      <c r="H904" s="13"/>
      <c r="I904" s="5"/>
      <c r="J904" s="5"/>
    </row>
    <row r="905" spans="2:10">
      <c r="B905" s="155"/>
      <c r="C905" s="154" t="s">
        <v>465</v>
      </c>
      <c r="D905" s="13">
        <v>113</v>
      </c>
      <c r="E905" s="1">
        <v>109</v>
      </c>
      <c r="F905" s="1"/>
      <c r="G905" s="1">
        <f>E905-D905</f>
        <v>-4</v>
      </c>
      <c r="H905" s="13"/>
      <c r="I905" s="5"/>
      <c r="J905" s="5"/>
    </row>
    <row r="906" spans="2:10">
      <c r="B906" s="155"/>
      <c r="C906" s="155"/>
      <c r="D906" s="13">
        <v>112</v>
      </c>
      <c r="E906" s="1">
        <v>109</v>
      </c>
      <c r="F906" s="1"/>
      <c r="G906" s="1">
        <f>E906-D906</f>
        <v>-3</v>
      </c>
      <c r="H906" s="13"/>
      <c r="I906" s="5"/>
      <c r="J906" s="5"/>
    </row>
    <row r="907" spans="2:10">
      <c r="B907" s="155"/>
      <c r="C907" s="155"/>
      <c r="D907" s="13">
        <v>110</v>
      </c>
      <c r="E907" s="1"/>
      <c r="F907" s="1">
        <v>116</v>
      </c>
      <c r="G907" s="1">
        <f>F907-D907</f>
        <v>6</v>
      </c>
      <c r="H907" s="13"/>
      <c r="I907" s="5"/>
      <c r="J907" s="5"/>
    </row>
    <row r="908" spans="2:10">
      <c r="B908" s="155"/>
      <c r="C908" s="156"/>
      <c r="D908" s="13">
        <v>110</v>
      </c>
      <c r="E908" s="1"/>
      <c r="F908" s="1">
        <v>117.5</v>
      </c>
      <c r="G908" s="1">
        <f>F908-D908</f>
        <v>7.5</v>
      </c>
      <c r="H908" s="13"/>
      <c r="I908" s="5"/>
      <c r="J908" s="5"/>
    </row>
    <row r="909" spans="2:10">
      <c r="B909" s="155"/>
      <c r="C909" s="154" t="s">
        <v>440</v>
      </c>
      <c r="D909" s="13">
        <v>94.5</v>
      </c>
      <c r="E909" s="1">
        <v>90</v>
      </c>
      <c r="F909" s="1"/>
      <c r="G909" s="1">
        <f>E909-D909</f>
        <v>-4.5</v>
      </c>
      <c r="H909" s="13"/>
      <c r="I909" s="5"/>
      <c r="J909" s="5"/>
    </row>
    <row r="910" spans="2:10">
      <c r="B910" s="155"/>
      <c r="C910" s="156"/>
      <c r="D910" s="13">
        <v>94.5</v>
      </c>
      <c r="E910" s="1">
        <v>90</v>
      </c>
      <c r="F910" s="1"/>
      <c r="G910" s="1">
        <f t="shared" ref="G910:G916" si="91">E910-D910</f>
        <v>-4.5</v>
      </c>
      <c r="H910" s="13"/>
      <c r="I910" s="5"/>
      <c r="J910" s="5"/>
    </row>
    <row r="911" spans="2:10">
      <c r="B911" s="155"/>
      <c r="C911" s="154" t="s">
        <v>465</v>
      </c>
      <c r="D911" s="13">
        <v>106</v>
      </c>
      <c r="E911" s="1">
        <v>102</v>
      </c>
      <c r="F911" s="1"/>
      <c r="G911" s="1">
        <f t="shared" si="91"/>
        <v>-4</v>
      </c>
      <c r="H911" s="13"/>
      <c r="I911" s="5"/>
      <c r="J911" s="5"/>
    </row>
    <row r="912" spans="2:10">
      <c r="B912" s="156"/>
      <c r="C912" s="156"/>
      <c r="D912" s="13">
        <v>106</v>
      </c>
      <c r="E912" s="1">
        <v>102</v>
      </c>
      <c r="F912" s="1"/>
      <c r="G912" s="1">
        <f t="shared" si="91"/>
        <v>-4</v>
      </c>
      <c r="H912" s="13"/>
      <c r="I912" s="5">
        <f>G899+G900+G901+G902+G903+G904+G905+G906+G907+G908+G909+G910+G911+G912</f>
        <v>5.4000000000000057</v>
      </c>
      <c r="J912" s="5">
        <f>I912*75</f>
        <v>405.00000000000045</v>
      </c>
    </row>
    <row r="913" spans="2:10">
      <c r="B913" s="154" t="s">
        <v>592</v>
      </c>
      <c r="C913" s="154" t="s">
        <v>465</v>
      </c>
      <c r="D913" s="13">
        <v>113</v>
      </c>
      <c r="E913" s="1">
        <v>107</v>
      </c>
      <c r="F913" s="1"/>
      <c r="G913" s="1">
        <f t="shared" si="91"/>
        <v>-6</v>
      </c>
      <c r="H913" s="13"/>
      <c r="I913" s="5"/>
      <c r="J913" s="5"/>
    </row>
    <row r="914" spans="2:10">
      <c r="B914" s="155"/>
      <c r="C914" s="156"/>
      <c r="D914" s="13">
        <v>113</v>
      </c>
      <c r="E914" s="1">
        <v>107</v>
      </c>
      <c r="F914" s="1"/>
      <c r="G914" s="1">
        <f t="shared" si="91"/>
        <v>-6</v>
      </c>
      <c r="H914" s="13"/>
      <c r="I914" s="5"/>
      <c r="J914" s="5"/>
    </row>
    <row r="915" spans="2:10">
      <c r="B915" s="155"/>
      <c r="C915" s="154" t="s">
        <v>440</v>
      </c>
      <c r="D915" s="13">
        <v>87</v>
      </c>
      <c r="E915" s="1">
        <v>82</v>
      </c>
      <c r="F915" s="1"/>
      <c r="G915" s="1">
        <f t="shared" si="91"/>
        <v>-5</v>
      </c>
      <c r="H915" s="13"/>
      <c r="I915" s="5"/>
      <c r="J915" s="5"/>
    </row>
    <row r="916" spans="2:10">
      <c r="B916" s="155"/>
      <c r="C916" s="156"/>
      <c r="D916" s="13">
        <v>87</v>
      </c>
      <c r="E916" s="1">
        <v>82</v>
      </c>
      <c r="F916" s="1"/>
      <c r="G916" s="1">
        <f t="shared" si="91"/>
        <v>-5</v>
      </c>
      <c r="H916" s="13"/>
      <c r="I916" s="5"/>
      <c r="J916" s="5"/>
    </row>
    <row r="917" spans="2:10">
      <c r="B917" s="155"/>
      <c r="C917" s="154" t="s">
        <v>465</v>
      </c>
      <c r="D917" s="13">
        <v>113</v>
      </c>
      <c r="E917" s="1"/>
      <c r="F917" s="1">
        <v>121</v>
      </c>
      <c r="G917" s="1">
        <f>F917-D917</f>
        <v>8</v>
      </c>
      <c r="H917" s="13"/>
      <c r="I917" s="5"/>
      <c r="J917" s="5"/>
    </row>
    <row r="918" spans="2:10">
      <c r="B918" s="155"/>
      <c r="C918" s="155"/>
      <c r="D918" s="13">
        <v>113</v>
      </c>
      <c r="E918" s="1"/>
      <c r="F918" s="1">
        <v>124</v>
      </c>
      <c r="G918" s="1">
        <f t="shared" ref="G918:G926" si="92">F918-D918</f>
        <v>11</v>
      </c>
      <c r="H918" s="13"/>
      <c r="I918" s="5"/>
      <c r="J918" s="5"/>
    </row>
    <row r="919" spans="2:10">
      <c r="B919" s="155"/>
      <c r="C919" s="155"/>
      <c r="D919" s="13">
        <v>113</v>
      </c>
      <c r="E919" s="1"/>
      <c r="F919" s="1">
        <v>126</v>
      </c>
      <c r="G919" s="1">
        <f t="shared" si="92"/>
        <v>13</v>
      </c>
      <c r="H919" s="13"/>
      <c r="I919" s="5"/>
      <c r="J919" s="5"/>
    </row>
    <row r="920" spans="2:10">
      <c r="B920" s="155"/>
      <c r="C920" s="155"/>
      <c r="D920" s="13">
        <v>113</v>
      </c>
      <c r="E920" s="1"/>
      <c r="F920" s="1">
        <v>129</v>
      </c>
      <c r="G920" s="1">
        <f t="shared" si="92"/>
        <v>16</v>
      </c>
      <c r="H920" s="13"/>
      <c r="I920" s="5"/>
      <c r="J920" s="5"/>
    </row>
    <row r="921" spans="2:10">
      <c r="B921" s="155"/>
      <c r="C921" s="155"/>
      <c r="D921" s="13">
        <v>120</v>
      </c>
      <c r="E921" s="1"/>
      <c r="F921" s="1">
        <v>134</v>
      </c>
      <c r="G921" s="1">
        <f t="shared" si="92"/>
        <v>14</v>
      </c>
      <c r="H921" s="13"/>
      <c r="I921" s="5"/>
      <c r="J921" s="5"/>
    </row>
    <row r="922" spans="2:10">
      <c r="B922" s="156"/>
      <c r="C922" s="156"/>
      <c r="D922" s="13">
        <v>120</v>
      </c>
      <c r="E922" s="1"/>
      <c r="F922" s="1">
        <v>134</v>
      </c>
      <c r="G922" s="1">
        <f t="shared" si="92"/>
        <v>14</v>
      </c>
      <c r="H922" s="13"/>
      <c r="I922" s="5">
        <f>G913+G914+G915+G916+G917+G918+G919+G920+G921+G922</f>
        <v>54</v>
      </c>
      <c r="J922" s="5">
        <f>I922*75</f>
        <v>4050</v>
      </c>
    </row>
    <row r="923" spans="2:10">
      <c r="B923" s="154" t="s">
        <v>593</v>
      </c>
      <c r="C923" s="154" t="s">
        <v>465</v>
      </c>
      <c r="D923" s="13">
        <v>135</v>
      </c>
      <c r="E923" s="1"/>
      <c r="F923" s="1">
        <v>144</v>
      </c>
      <c r="G923" s="1">
        <f t="shared" si="92"/>
        <v>9</v>
      </c>
      <c r="H923" s="13"/>
      <c r="I923" s="5"/>
      <c r="J923" s="5"/>
    </row>
    <row r="924" spans="2:10">
      <c r="B924" s="155"/>
      <c r="C924" s="155"/>
      <c r="D924" s="13">
        <v>135</v>
      </c>
      <c r="E924" s="1"/>
      <c r="F924" s="1">
        <v>149</v>
      </c>
      <c r="G924" s="1">
        <f t="shared" si="92"/>
        <v>14</v>
      </c>
      <c r="H924" s="13"/>
      <c r="I924" s="5"/>
      <c r="J924" s="5"/>
    </row>
    <row r="925" spans="2:10">
      <c r="B925" s="155"/>
      <c r="C925" s="155"/>
      <c r="D925" s="13">
        <v>135</v>
      </c>
      <c r="E925" s="1"/>
      <c r="F925" s="1">
        <v>140</v>
      </c>
      <c r="G925" s="1">
        <f t="shared" si="92"/>
        <v>5</v>
      </c>
      <c r="H925" s="13"/>
      <c r="I925" s="5"/>
      <c r="J925" s="5"/>
    </row>
    <row r="926" spans="2:10">
      <c r="B926" s="155"/>
      <c r="C926" s="155"/>
      <c r="D926" s="13">
        <v>135</v>
      </c>
      <c r="E926" s="1"/>
      <c r="F926" s="1">
        <v>140</v>
      </c>
      <c r="G926" s="1">
        <f t="shared" si="92"/>
        <v>5</v>
      </c>
      <c r="H926" s="13"/>
      <c r="I926" s="5"/>
      <c r="J926" s="5"/>
    </row>
    <row r="927" spans="2:10">
      <c r="B927" s="155"/>
      <c r="C927" s="155"/>
      <c r="D927" s="13">
        <v>130</v>
      </c>
      <c r="E927" s="1">
        <v>124</v>
      </c>
      <c r="F927" s="1"/>
      <c r="G927" s="1">
        <f>E927-D927</f>
        <v>-6</v>
      </c>
      <c r="H927" s="13"/>
      <c r="I927" s="5"/>
      <c r="J927" s="5"/>
    </row>
    <row r="928" spans="2:10">
      <c r="B928" s="155"/>
      <c r="C928" s="155"/>
      <c r="D928" s="13">
        <v>130</v>
      </c>
      <c r="E928" s="1">
        <v>124</v>
      </c>
      <c r="F928" s="1"/>
      <c r="G928" s="1">
        <f t="shared" ref="G928:G930" si="93">E928-D928</f>
        <v>-6</v>
      </c>
      <c r="H928" s="13"/>
      <c r="I928" s="5"/>
      <c r="J928" s="5"/>
    </row>
    <row r="929" spans="2:10">
      <c r="B929" s="155"/>
      <c r="C929" s="155"/>
      <c r="D929" s="13">
        <v>130</v>
      </c>
      <c r="E929" s="1">
        <v>124</v>
      </c>
      <c r="F929" s="1"/>
      <c r="G929" s="1">
        <f t="shared" si="93"/>
        <v>-6</v>
      </c>
      <c r="H929" s="13"/>
      <c r="I929" s="5"/>
      <c r="J929" s="5"/>
    </row>
    <row r="930" spans="2:10">
      <c r="B930" s="155"/>
      <c r="C930" s="155"/>
      <c r="D930" s="13">
        <v>130</v>
      </c>
      <c r="E930" s="1">
        <v>124</v>
      </c>
      <c r="F930" s="1"/>
      <c r="G930" s="1">
        <f t="shared" si="93"/>
        <v>-6</v>
      </c>
      <c r="H930" s="13"/>
      <c r="I930" s="5"/>
      <c r="J930" s="5"/>
    </row>
    <row r="931" spans="2:10">
      <c r="B931" s="155"/>
      <c r="C931" s="155"/>
      <c r="D931" s="13">
        <v>117.5</v>
      </c>
      <c r="E931" s="1"/>
      <c r="F931" s="1">
        <v>125.1</v>
      </c>
      <c r="G931" s="1">
        <f>F931-D931</f>
        <v>7.5999999999999943</v>
      </c>
      <c r="H931" s="13"/>
      <c r="I931" s="5"/>
      <c r="J931" s="5"/>
    </row>
    <row r="932" spans="2:10">
      <c r="B932" s="155"/>
      <c r="C932" s="155"/>
      <c r="D932" s="13">
        <v>117.5</v>
      </c>
      <c r="E932" s="1"/>
      <c r="F932" s="1">
        <v>130.4</v>
      </c>
      <c r="G932" s="1">
        <f t="shared" ref="G932:G948" si="94">F932-D932</f>
        <v>12.900000000000006</v>
      </c>
      <c r="H932" s="13"/>
      <c r="I932" s="5"/>
      <c r="J932" s="5"/>
    </row>
    <row r="933" spans="2:10">
      <c r="B933" s="155"/>
      <c r="C933" s="155"/>
      <c r="D933" s="13">
        <v>117.5</v>
      </c>
      <c r="E933" s="1"/>
      <c r="F933" s="1">
        <v>132</v>
      </c>
      <c r="G933" s="1">
        <f t="shared" si="94"/>
        <v>14.5</v>
      </c>
      <c r="H933" s="13"/>
      <c r="I933" s="5"/>
      <c r="J933" s="5"/>
    </row>
    <row r="934" spans="2:10">
      <c r="B934" s="156"/>
      <c r="C934" s="156"/>
      <c r="D934" s="13">
        <v>117.5</v>
      </c>
      <c r="E934" s="1"/>
      <c r="F934" s="1">
        <v>134</v>
      </c>
      <c r="G934" s="1">
        <f t="shared" si="94"/>
        <v>16.5</v>
      </c>
      <c r="H934" s="13"/>
      <c r="I934" s="5">
        <f>G923+G924+G925+G926+G927+G928+G929+G930+G931+G932+G933+G934</f>
        <v>60.5</v>
      </c>
      <c r="J934" s="5">
        <f>I934*75</f>
        <v>4537.5</v>
      </c>
    </row>
    <row r="935" spans="2:10">
      <c r="B935" s="154" t="s">
        <v>594</v>
      </c>
      <c r="C935" s="154" t="s">
        <v>465</v>
      </c>
      <c r="D935" s="13">
        <v>115</v>
      </c>
      <c r="E935" s="1"/>
      <c r="F935" s="1">
        <v>129</v>
      </c>
      <c r="G935" s="1">
        <f t="shared" si="94"/>
        <v>14</v>
      </c>
      <c r="H935" s="13"/>
      <c r="I935" s="5"/>
      <c r="J935" s="5"/>
    </row>
    <row r="936" spans="2:10">
      <c r="B936" s="155"/>
      <c r="C936" s="155"/>
      <c r="D936" s="13">
        <v>115</v>
      </c>
      <c r="E936" s="1"/>
      <c r="F936" s="1">
        <v>141</v>
      </c>
      <c r="G936" s="1">
        <f t="shared" si="94"/>
        <v>26</v>
      </c>
      <c r="H936" s="13"/>
      <c r="I936" s="5"/>
      <c r="J936" s="5"/>
    </row>
    <row r="937" spans="2:10">
      <c r="B937" s="155"/>
      <c r="C937" s="155"/>
      <c r="D937" s="13">
        <v>115</v>
      </c>
      <c r="E937" s="1"/>
      <c r="F937" s="1">
        <v>148</v>
      </c>
      <c r="G937" s="1">
        <f t="shared" si="94"/>
        <v>33</v>
      </c>
      <c r="H937" s="13"/>
      <c r="I937" s="5"/>
      <c r="J937" s="5"/>
    </row>
    <row r="938" spans="2:10">
      <c r="B938" s="155"/>
      <c r="C938" s="155"/>
      <c r="D938" s="13">
        <v>147</v>
      </c>
      <c r="E938" s="1"/>
      <c r="F938" s="1">
        <v>160.69999999999999</v>
      </c>
      <c r="G938" s="1">
        <f t="shared" si="94"/>
        <v>13.699999999999989</v>
      </c>
      <c r="H938" s="13"/>
      <c r="I938" s="5"/>
      <c r="J938" s="5"/>
    </row>
    <row r="939" spans="2:10">
      <c r="B939" s="155"/>
      <c r="C939" s="155"/>
      <c r="D939" s="13">
        <v>147</v>
      </c>
      <c r="E939" s="1"/>
      <c r="F939" s="1">
        <v>155</v>
      </c>
      <c r="G939" s="1">
        <f t="shared" si="94"/>
        <v>8</v>
      </c>
      <c r="H939" s="13"/>
      <c r="I939" s="5"/>
      <c r="J939" s="5"/>
    </row>
    <row r="940" spans="2:10">
      <c r="B940" s="155"/>
      <c r="C940" s="155"/>
      <c r="D940" s="13">
        <v>143</v>
      </c>
      <c r="E940" s="1"/>
      <c r="F940" s="1">
        <v>151</v>
      </c>
      <c r="G940" s="1">
        <f t="shared" si="94"/>
        <v>8</v>
      </c>
      <c r="H940" s="13"/>
      <c r="I940" s="5"/>
      <c r="J940" s="5"/>
    </row>
    <row r="941" spans="2:10">
      <c r="B941" s="155"/>
      <c r="C941" s="156"/>
      <c r="D941" s="13">
        <v>134</v>
      </c>
      <c r="E941" s="1"/>
      <c r="F941" s="1">
        <v>146</v>
      </c>
      <c r="G941" s="1">
        <f t="shared" si="94"/>
        <v>12</v>
      </c>
      <c r="H941" s="13"/>
      <c r="I941" s="5"/>
      <c r="J941" s="5"/>
    </row>
    <row r="942" spans="2:10">
      <c r="B942" s="155"/>
      <c r="C942" s="154" t="s">
        <v>471</v>
      </c>
      <c r="D942" s="13">
        <v>34</v>
      </c>
      <c r="E942" s="1"/>
      <c r="F942" s="1">
        <v>68</v>
      </c>
      <c r="G942" s="1">
        <f t="shared" si="94"/>
        <v>34</v>
      </c>
      <c r="H942" s="13"/>
      <c r="I942" s="5"/>
      <c r="J942" s="5"/>
    </row>
    <row r="943" spans="2:10">
      <c r="B943" s="155"/>
      <c r="C943" s="155"/>
      <c r="D943" s="13">
        <v>34</v>
      </c>
      <c r="E943" s="1"/>
      <c r="F943" s="1">
        <v>68</v>
      </c>
      <c r="G943" s="1">
        <f t="shared" si="94"/>
        <v>34</v>
      </c>
      <c r="H943" s="13"/>
      <c r="I943" s="5"/>
      <c r="J943" s="5"/>
    </row>
    <row r="944" spans="2:10">
      <c r="B944" s="155"/>
      <c r="C944" s="155"/>
      <c r="D944" s="13">
        <v>34</v>
      </c>
      <c r="E944" s="1"/>
      <c r="F944" s="1">
        <v>68</v>
      </c>
      <c r="G944" s="1">
        <f t="shared" si="94"/>
        <v>34</v>
      </c>
      <c r="H944" s="13"/>
      <c r="I944" s="5"/>
      <c r="J944" s="5"/>
    </row>
    <row r="945" spans="2:10">
      <c r="B945" s="155"/>
      <c r="C945" s="155"/>
      <c r="D945" s="13">
        <v>34</v>
      </c>
      <c r="E945" s="1"/>
      <c r="F945" s="1">
        <v>68</v>
      </c>
      <c r="G945" s="1">
        <f t="shared" si="94"/>
        <v>34</v>
      </c>
      <c r="H945" s="13"/>
      <c r="I945" s="5"/>
      <c r="J945" s="5"/>
    </row>
    <row r="946" spans="2:10">
      <c r="B946" s="155"/>
      <c r="C946" s="155"/>
      <c r="D946" s="13">
        <v>34</v>
      </c>
      <c r="E946" s="1"/>
      <c r="F946" s="1">
        <v>68</v>
      </c>
      <c r="G946" s="1">
        <f t="shared" si="94"/>
        <v>34</v>
      </c>
      <c r="H946" s="13"/>
      <c r="I946" s="5"/>
      <c r="J946" s="5"/>
    </row>
    <row r="947" spans="2:10">
      <c r="B947" s="155"/>
      <c r="C947" s="156"/>
      <c r="D947" s="13">
        <v>34</v>
      </c>
      <c r="E947" s="1"/>
      <c r="F947" s="1">
        <v>68</v>
      </c>
      <c r="G947" s="1">
        <f t="shared" si="94"/>
        <v>34</v>
      </c>
      <c r="H947" s="13"/>
      <c r="I947" s="5"/>
      <c r="J947" s="5"/>
    </row>
    <row r="948" spans="2:10">
      <c r="B948" s="155"/>
      <c r="C948" s="154" t="s">
        <v>465</v>
      </c>
      <c r="D948" s="13">
        <v>150</v>
      </c>
      <c r="E948" s="1"/>
      <c r="F948" s="1">
        <v>158</v>
      </c>
      <c r="G948" s="1">
        <f t="shared" si="94"/>
        <v>8</v>
      </c>
      <c r="H948" s="13"/>
      <c r="I948" s="5"/>
      <c r="J948" s="5"/>
    </row>
    <row r="949" spans="2:10">
      <c r="B949" s="155"/>
      <c r="C949" s="155"/>
      <c r="D949" s="13">
        <v>150</v>
      </c>
      <c r="E949" s="1">
        <v>142</v>
      </c>
      <c r="F949" s="1"/>
      <c r="G949" s="1">
        <f>E949-D949</f>
        <v>-8</v>
      </c>
      <c r="H949" s="13"/>
      <c r="I949" s="5"/>
      <c r="J949" s="5"/>
    </row>
    <row r="950" spans="2:10">
      <c r="B950" s="155"/>
      <c r="C950" s="155"/>
      <c r="D950" s="13">
        <v>150</v>
      </c>
      <c r="E950" s="1">
        <v>142</v>
      </c>
      <c r="F950" s="1"/>
      <c r="G950" s="1">
        <f t="shared" ref="G950:G952" si="95">E950-D950</f>
        <v>-8</v>
      </c>
      <c r="H950" s="13"/>
      <c r="I950" s="5"/>
      <c r="J950" s="5"/>
    </row>
    <row r="951" spans="2:10">
      <c r="B951" s="155"/>
      <c r="C951" s="155"/>
      <c r="D951" s="13">
        <v>112</v>
      </c>
      <c r="E951" s="1">
        <v>107</v>
      </c>
      <c r="F951" s="1"/>
      <c r="G951" s="1">
        <f t="shared" si="95"/>
        <v>-5</v>
      </c>
      <c r="H951" s="13"/>
      <c r="I951" s="5"/>
      <c r="J951" s="5"/>
    </row>
    <row r="952" spans="2:10">
      <c r="B952" s="156"/>
      <c r="C952" s="156"/>
      <c r="D952" s="13">
        <v>112</v>
      </c>
      <c r="E952" s="1">
        <v>107</v>
      </c>
      <c r="F952" s="1"/>
      <c r="G952" s="1">
        <f t="shared" si="95"/>
        <v>-5</v>
      </c>
      <c r="H952" s="13"/>
      <c r="I952" s="5">
        <f>G935+G936+G937+G938+G939+G940+G941+G942+G943+G944+G945+G946+G947+G948+G949+G950+G951+G952</f>
        <v>300.7</v>
      </c>
      <c r="J952" s="5">
        <f>I952*75</f>
        <v>22552.5</v>
      </c>
    </row>
    <row r="953" spans="2:10">
      <c r="B953" s="154" t="s">
        <v>595</v>
      </c>
      <c r="C953" s="154" t="s">
        <v>440</v>
      </c>
      <c r="D953" s="13">
        <v>48.5</v>
      </c>
      <c r="E953" s="1"/>
      <c r="F953" s="1">
        <v>55</v>
      </c>
      <c r="G953" s="1">
        <f>F953-D953</f>
        <v>6.5</v>
      </c>
      <c r="H953" s="13"/>
      <c r="I953" s="5"/>
      <c r="J953" s="5"/>
    </row>
    <row r="954" spans="2:10">
      <c r="B954" s="155"/>
      <c r="C954" s="155"/>
      <c r="D954" s="13">
        <v>48.5</v>
      </c>
      <c r="E954" s="1"/>
      <c r="F954" s="1">
        <v>55</v>
      </c>
      <c r="G954" s="1">
        <f t="shared" ref="G954:G1004" si="96">F954-D954</f>
        <v>6.5</v>
      </c>
      <c r="H954" s="13"/>
      <c r="I954" s="5"/>
      <c r="J954" s="5"/>
    </row>
    <row r="955" spans="2:10">
      <c r="B955" s="155"/>
      <c r="C955" s="155"/>
      <c r="D955" s="13">
        <v>48.5</v>
      </c>
      <c r="E955" s="1"/>
      <c r="F955" s="1">
        <v>58</v>
      </c>
      <c r="G955" s="1">
        <f t="shared" si="96"/>
        <v>9.5</v>
      </c>
      <c r="H955" s="13"/>
      <c r="I955" s="5"/>
      <c r="J955" s="5"/>
    </row>
    <row r="956" spans="2:10">
      <c r="B956" s="155"/>
      <c r="C956" s="156"/>
      <c r="D956" s="13">
        <v>48.5</v>
      </c>
      <c r="E956" s="1"/>
      <c r="F956" s="1">
        <v>58</v>
      </c>
      <c r="G956" s="1">
        <f t="shared" si="96"/>
        <v>9.5</v>
      </c>
      <c r="H956" s="13"/>
      <c r="I956" s="5"/>
      <c r="J956" s="5"/>
    </row>
    <row r="957" spans="2:10">
      <c r="B957" s="155"/>
      <c r="C957" s="154" t="s">
        <v>476</v>
      </c>
      <c r="D957" s="13">
        <v>115</v>
      </c>
      <c r="E957" s="1"/>
      <c r="F957" s="1">
        <v>125</v>
      </c>
      <c r="G957" s="1">
        <f t="shared" si="96"/>
        <v>10</v>
      </c>
      <c r="H957" s="13"/>
      <c r="I957" s="5"/>
      <c r="J957" s="5"/>
    </row>
    <row r="958" spans="2:10">
      <c r="B958" s="155"/>
      <c r="C958" s="155"/>
      <c r="D958" s="13">
        <v>115</v>
      </c>
      <c r="E958" s="1"/>
      <c r="F958" s="1">
        <v>125</v>
      </c>
      <c r="G958" s="1">
        <f t="shared" si="96"/>
        <v>10</v>
      </c>
      <c r="H958" s="13"/>
      <c r="I958" s="5"/>
      <c r="J958" s="5"/>
    </row>
    <row r="959" spans="2:10">
      <c r="B959" s="155"/>
      <c r="C959" s="155"/>
      <c r="D959" s="13">
        <v>115</v>
      </c>
      <c r="E959" s="1"/>
      <c r="F959" s="1">
        <v>132</v>
      </c>
      <c r="G959" s="1">
        <f t="shared" si="96"/>
        <v>17</v>
      </c>
      <c r="H959" s="13"/>
      <c r="I959" s="5"/>
      <c r="J959" s="5"/>
    </row>
    <row r="960" spans="2:10">
      <c r="B960" s="155"/>
      <c r="C960" s="155"/>
      <c r="D960" s="13">
        <v>115</v>
      </c>
      <c r="E960" s="1"/>
      <c r="F960" s="1">
        <v>132</v>
      </c>
      <c r="G960" s="1">
        <f t="shared" si="96"/>
        <v>17</v>
      </c>
      <c r="H960" s="13"/>
      <c r="I960" s="5"/>
      <c r="J960" s="5"/>
    </row>
    <row r="961" spans="2:10">
      <c r="B961" s="155"/>
      <c r="C961" s="155"/>
      <c r="D961" s="13">
        <v>133</v>
      </c>
      <c r="E961" s="1"/>
      <c r="F961" s="1">
        <v>141</v>
      </c>
      <c r="G961" s="1">
        <f t="shared" si="96"/>
        <v>8</v>
      </c>
      <c r="H961" s="13"/>
      <c r="I961" s="5"/>
      <c r="J961" s="5"/>
    </row>
    <row r="962" spans="2:10">
      <c r="B962" s="155"/>
      <c r="C962" s="155"/>
      <c r="D962" s="13">
        <v>133</v>
      </c>
      <c r="E962" s="1"/>
      <c r="F962" s="1">
        <v>141</v>
      </c>
      <c r="G962" s="1">
        <f t="shared" si="96"/>
        <v>8</v>
      </c>
      <c r="H962" s="13"/>
      <c r="I962" s="5"/>
      <c r="J962" s="5"/>
    </row>
    <row r="963" spans="2:10">
      <c r="B963" s="155"/>
      <c r="C963" s="155"/>
      <c r="D963" s="13">
        <v>133</v>
      </c>
      <c r="E963" s="1"/>
      <c r="F963" s="1">
        <v>130</v>
      </c>
      <c r="G963" s="1">
        <f t="shared" si="96"/>
        <v>-3</v>
      </c>
      <c r="H963" s="13"/>
      <c r="I963" s="5"/>
      <c r="J963" s="5"/>
    </row>
    <row r="964" spans="2:10">
      <c r="B964" s="155"/>
      <c r="C964" s="156"/>
      <c r="D964" s="13">
        <v>133</v>
      </c>
      <c r="E964" s="1"/>
      <c r="F964" s="1">
        <v>130</v>
      </c>
      <c r="G964" s="1">
        <f t="shared" si="96"/>
        <v>-3</v>
      </c>
      <c r="H964" s="13"/>
      <c r="I964" s="5"/>
      <c r="J964" s="5"/>
    </row>
    <row r="965" spans="2:10">
      <c r="B965" s="155"/>
      <c r="C965" s="154" t="s">
        <v>465</v>
      </c>
      <c r="D965" s="13">
        <v>85</v>
      </c>
      <c r="E965" s="1"/>
      <c r="F965" s="1">
        <v>103</v>
      </c>
      <c r="G965" s="1">
        <f t="shared" si="96"/>
        <v>18</v>
      </c>
      <c r="H965" s="13"/>
      <c r="I965" s="5"/>
      <c r="J965" s="5"/>
    </row>
    <row r="966" spans="2:10">
      <c r="B966" s="155"/>
      <c r="C966" s="155"/>
      <c r="D966" s="13">
        <v>85</v>
      </c>
      <c r="E966" s="1"/>
      <c r="F966" s="1">
        <v>103</v>
      </c>
      <c r="G966" s="1">
        <f t="shared" si="96"/>
        <v>18</v>
      </c>
      <c r="H966" s="13"/>
      <c r="I966" s="5"/>
      <c r="J966" s="5"/>
    </row>
    <row r="967" spans="2:10">
      <c r="B967" s="155"/>
      <c r="C967" s="155"/>
      <c r="D967" s="13">
        <v>85</v>
      </c>
      <c r="E967" s="1"/>
      <c r="F967" s="1">
        <v>91</v>
      </c>
      <c r="G967" s="1">
        <f t="shared" si="96"/>
        <v>6</v>
      </c>
      <c r="H967" s="13"/>
      <c r="I967" s="5"/>
      <c r="J967" s="5"/>
    </row>
    <row r="968" spans="2:10">
      <c r="B968" s="155"/>
      <c r="C968" s="156"/>
      <c r="D968" s="13">
        <v>85</v>
      </c>
      <c r="E968" s="1"/>
      <c r="F968" s="1">
        <v>91</v>
      </c>
      <c r="G968" s="1">
        <f t="shared" si="96"/>
        <v>6</v>
      </c>
      <c r="H968" s="13"/>
      <c r="I968" s="5"/>
      <c r="J968" s="5"/>
    </row>
    <row r="969" spans="2:10">
      <c r="B969" s="155"/>
      <c r="C969" s="154" t="s">
        <v>476</v>
      </c>
      <c r="D969" s="13">
        <v>105.3</v>
      </c>
      <c r="E969" s="1"/>
      <c r="F969" s="1">
        <v>114</v>
      </c>
      <c r="G969" s="1">
        <f t="shared" si="96"/>
        <v>8.7000000000000028</v>
      </c>
      <c r="H969" s="13"/>
      <c r="I969" s="5"/>
      <c r="J969" s="5"/>
    </row>
    <row r="970" spans="2:10">
      <c r="B970" s="155"/>
      <c r="C970" s="155"/>
      <c r="D970" s="13">
        <v>105.3</v>
      </c>
      <c r="E970" s="1"/>
      <c r="F970" s="1">
        <v>114</v>
      </c>
      <c r="G970" s="1">
        <f t="shared" si="96"/>
        <v>8.7000000000000028</v>
      </c>
      <c r="H970" s="13"/>
      <c r="I970" s="5"/>
      <c r="J970" s="5"/>
    </row>
    <row r="971" spans="2:10">
      <c r="B971" s="155"/>
      <c r="C971" s="155"/>
      <c r="D971" s="13">
        <v>105.3</v>
      </c>
      <c r="E971" s="1"/>
      <c r="F971" s="1">
        <v>114</v>
      </c>
      <c r="G971" s="1">
        <f t="shared" si="96"/>
        <v>8.7000000000000028</v>
      </c>
      <c r="H971" s="13"/>
      <c r="I971" s="5"/>
      <c r="J971" s="5"/>
    </row>
    <row r="972" spans="2:10">
      <c r="B972" s="155"/>
      <c r="C972" s="155"/>
      <c r="D972" s="13">
        <v>105.3</v>
      </c>
      <c r="E972" s="1"/>
      <c r="F972" s="1">
        <v>114</v>
      </c>
      <c r="G972" s="1">
        <f t="shared" si="96"/>
        <v>8.7000000000000028</v>
      </c>
      <c r="H972" s="13"/>
      <c r="I972" s="5"/>
      <c r="J972" s="5"/>
    </row>
    <row r="973" spans="2:10">
      <c r="B973" s="155"/>
      <c r="C973" s="155"/>
      <c r="D973" s="13">
        <v>117</v>
      </c>
      <c r="E973" s="1"/>
      <c r="F973" s="1">
        <v>127</v>
      </c>
      <c r="G973" s="1">
        <f t="shared" si="96"/>
        <v>10</v>
      </c>
      <c r="H973" s="13"/>
      <c r="I973" s="5"/>
      <c r="J973" s="5"/>
    </row>
    <row r="974" spans="2:10">
      <c r="B974" s="155"/>
      <c r="C974" s="155"/>
      <c r="D974" s="13">
        <v>117</v>
      </c>
      <c r="E974" s="1"/>
      <c r="F974" s="1">
        <v>127</v>
      </c>
      <c r="G974" s="1">
        <f t="shared" si="96"/>
        <v>10</v>
      </c>
      <c r="H974" s="13"/>
      <c r="I974" s="5"/>
      <c r="J974" s="5"/>
    </row>
    <row r="975" spans="2:10">
      <c r="B975" s="155"/>
      <c r="C975" s="155"/>
      <c r="D975" s="13">
        <v>117</v>
      </c>
      <c r="E975" s="1"/>
      <c r="F975" s="1">
        <v>127</v>
      </c>
      <c r="G975" s="1">
        <f t="shared" si="96"/>
        <v>10</v>
      </c>
      <c r="H975" s="13"/>
      <c r="I975" s="5"/>
      <c r="J975" s="5"/>
    </row>
    <row r="976" spans="2:10">
      <c r="B976" s="156"/>
      <c r="C976" s="156"/>
      <c r="D976" s="13">
        <v>117</v>
      </c>
      <c r="E976" s="1"/>
      <c r="F976" s="1">
        <v>127</v>
      </c>
      <c r="G976" s="1">
        <f t="shared" si="96"/>
        <v>10</v>
      </c>
      <c r="H976" s="13"/>
      <c r="I976" s="5">
        <f>G953+G954+G955+G956+G957+G958+G959+G960+G961+G962+G963+G964+G965+G966+G967+G968+G969+G970+G971+G972+G973+G974+G975+G976</f>
        <v>218.79999999999995</v>
      </c>
      <c r="J976" s="5">
        <f>I976*75</f>
        <v>16409.999999999996</v>
      </c>
    </row>
    <row r="977" spans="2:10">
      <c r="B977" s="154" t="s">
        <v>596</v>
      </c>
      <c r="C977" s="154" t="s">
        <v>476</v>
      </c>
      <c r="D977" s="13">
        <v>118.3</v>
      </c>
      <c r="E977" s="1"/>
      <c r="F977" s="1">
        <v>126</v>
      </c>
      <c r="G977" s="1">
        <f t="shared" si="96"/>
        <v>7.7000000000000028</v>
      </c>
      <c r="H977" s="13"/>
      <c r="I977" s="5"/>
      <c r="J977" s="5"/>
    </row>
    <row r="978" spans="2:10">
      <c r="B978" s="155"/>
      <c r="C978" s="155"/>
      <c r="D978" s="13">
        <v>118.3</v>
      </c>
      <c r="E978" s="1"/>
      <c r="F978" s="1">
        <v>131</v>
      </c>
      <c r="G978" s="1">
        <f t="shared" si="96"/>
        <v>12.700000000000003</v>
      </c>
      <c r="H978" s="13"/>
      <c r="I978" s="5"/>
      <c r="J978" s="5"/>
    </row>
    <row r="979" spans="2:10">
      <c r="B979" s="155"/>
      <c r="C979" s="155"/>
      <c r="D979" s="13">
        <v>118.3</v>
      </c>
      <c r="E979" s="1"/>
      <c r="F979" s="1">
        <v>135.5</v>
      </c>
      <c r="G979" s="1">
        <f t="shared" si="96"/>
        <v>17.200000000000003</v>
      </c>
      <c r="H979" s="13"/>
      <c r="I979" s="5"/>
      <c r="J979" s="5"/>
    </row>
    <row r="980" spans="2:10">
      <c r="B980" s="155"/>
      <c r="C980" s="155"/>
      <c r="D980" s="13">
        <v>118.3</v>
      </c>
      <c r="E980" s="1"/>
      <c r="F980" s="1">
        <v>138.5</v>
      </c>
      <c r="G980" s="1">
        <f t="shared" si="96"/>
        <v>20.200000000000003</v>
      </c>
      <c r="H980" s="13"/>
      <c r="I980" s="5"/>
      <c r="J980" s="5"/>
    </row>
    <row r="981" spans="2:10">
      <c r="B981" s="155"/>
      <c r="C981" s="155"/>
      <c r="D981" s="13">
        <v>118.3</v>
      </c>
      <c r="E981" s="1"/>
      <c r="F981" s="1">
        <v>143.69999999999999</v>
      </c>
      <c r="G981" s="1">
        <f t="shared" si="96"/>
        <v>25.399999999999991</v>
      </c>
      <c r="H981" s="13"/>
      <c r="I981" s="5"/>
      <c r="J981" s="5"/>
    </row>
    <row r="982" spans="2:10">
      <c r="B982" s="155"/>
      <c r="C982" s="155"/>
      <c r="D982" s="13">
        <v>137</v>
      </c>
      <c r="E982" s="1"/>
      <c r="F982" s="1">
        <v>151</v>
      </c>
      <c r="G982" s="1">
        <f t="shared" si="96"/>
        <v>14</v>
      </c>
      <c r="H982" s="13"/>
      <c r="I982" s="5"/>
      <c r="J982" s="5"/>
    </row>
    <row r="983" spans="2:10">
      <c r="B983" s="155"/>
      <c r="C983" s="155"/>
      <c r="D983" s="13">
        <v>137</v>
      </c>
      <c r="E983" s="1"/>
      <c r="F983" s="1">
        <v>151</v>
      </c>
      <c r="G983" s="1">
        <f t="shared" si="96"/>
        <v>14</v>
      </c>
      <c r="H983" s="13"/>
      <c r="I983" s="5"/>
      <c r="J983" s="5"/>
    </row>
    <row r="984" spans="2:10">
      <c r="B984" s="155"/>
      <c r="C984" s="155"/>
      <c r="D984" s="13">
        <v>137</v>
      </c>
      <c r="E984" s="1"/>
      <c r="F984" s="1">
        <v>155</v>
      </c>
      <c r="G984" s="1">
        <f t="shared" si="96"/>
        <v>18</v>
      </c>
      <c r="H984" s="13"/>
      <c r="I984" s="5"/>
      <c r="J984" s="5"/>
    </row>
    <row r="985" spans="2:10">
      <c r="B985" s="155"/>
      <c r="C985" s="155"/>
      <c r="D985" s="13">
        <v>137</v>
      </c>
      <c r="E985" s="1"/>
      <c r="F985" s="1">
        <v>157</v>
      </c>
      <c r="G985" s="1">
        <f t="shared" si="96"/>
        <v>20</v>
      </c>
      <c r="H985" s="13"/>
      <c r="I985" s="5"/>
      <c r="J985" s="5"/>
    </row>
    <row r="986" spans="2:10">
      <c r="B986" s="156"/>
      <c r="C986" s="156"/>
      <c r="D986" s="13">
        <v>137</v>
      </c>
      <c r="E986" s="1"/>
      <c r="F986" s="1">
        <v>157</v>
      </c>
      <c r="G986" s="1">
        <f t="shared" si="96"/>
        <v>20</v>
      </c>
      <c r="H986" s="13"/>
      <c r="I986" s="5">
        <f>G977+G978+G979+G980+G981+G982+G983+G984+G985+G986</f>
        <v>169.2</v>
      </c>
      <c r="J986" s="5">
        <f>I986*75</f>
        <v>12690</v>
      </c>
    </row>
    <row r="987" spans="2:10">
      <c r="B987" s="154" t="s">
        <v>597</v>
      </c>
      <c r="C987" s="154" t="s">
        <v>476</v>
      </c>
      <c r="D987" s="13">
        <v>160</v>
      </c>
      <c r="E987" s="1"/>
      <c r="F987" s="1">
        <v>174</v>
      </c>
      <c r="G987" s="1">
        <f t="shared" si="96"/>
        <v>14</v>
      </c>
      <c r="H987" s="13"/>
      <c r="I987" s="5"/>
      <c r="J987" s="5"/>
    </row>
    <row r="988" spans="2:10">
      <c r="B988" s="155"/>
      <c r="C988" s="155"/>
      <c r="D988" s="13">
        <v>160</v>
      </c>
      <c r="E988" s="1"/>
      <c r="F988" s="1">
        <v>178</v>
      </c>
      <c r="G988" s="1">
        <f t="shared" si="96"/>
        <v>18</v>
      </c>
      <c r="H988" s="13"/>
      <c r="I988" s="5"/>
      <c r="J988" s="5"/>
    </row>
    <row r="989" spans="2:10">
      <c r="B989" s="155"/>
      <c r="C989" s="155"/>
      <c r="D989" s="13">
        <v>160</v>
      </c>
      <c r="E989" s="1"/>
      <c r="F989" s="1">
        <v>180</v>
      </c>
      <c r="G989" s="1">
        <f t="shared" si="96"/>
        <v>20</v>
      </c>
      <c r="H989" s="13"/>
      <c r="I989" s="5"/>
      <c r="J989" s="5"/>
    </row>
    <row r="990" spans="2:10">
      <c r="B990" s="155"/>
      <c r="C990" s="155"/>
      <c r="D990" s="13">
        <v>160</v>
      </c>
      <c r="E990" s="1"/>
      <c r="F990" s="1">
        <v>184</v>
      </c>
      <c r="G990" s="1">
        <f t="shared" si="96"/>
        <v>24</v>
      </c>
      <c r="H990" s="13"/>
      <c r="I990" s="5"/>
      <c r="J990" s="5"/>
    </row>
    <row r="991" spans="2:10">
      <c r="B991" s="155"/>
      <c r="C991" s="155"/>
      <c r="D991" s="13">
        <v>182</v>
      </c>
      <c r="E991" s="1"/>
      <c r="F991" s="1">
        <v>193</v>
      </c>
      <c r="G991" s="1">
        <f t="shared" si="96"/>
        <v>11</v>
      </c>
      <c r="H991" s="13"/>
      <c r="I991" s="5"/>
      <c r="J991" s="5"/>
    </row>
    <row r="992" spans="2:10">
      <c r="B992" s="155"/>
      <c r="C992" s="155"/>
      <c r="D992" s="13">
        <v>182</v>
      </c>
      <c r="E992" s="1"/>
      <c r="F992" s="1">
        <v>198</v>
      </c>
      <c r="G992" s="1">
        <f t="shared" si="96"/>
        <v>16</v>
      </c>
      <c r="H992" s="13"/>
      <c r="I992" s="5"/>
      <c r="J992" s="5"/>
    </row>
    <row r="993" spans="2:10">
      <c r="B993" s="155"/>
      <c r="C993" s="155"/>
      <c r="D993" s="13">
        <v>182</v>
      </c>
      <c r="E993" s="1"/>
      <c r="F993" s="1">
        <v>201.6</v>
      </c>
      <c r="G993" s="1">
        <f t="shared" si="96"/>
        <v>19.599999999999994</v>
      </c>
      <c r="H993" s="13"/>
      <c r="I993" s="5"/>
      <c r="J993" s="5"/>
    </row>
    <row r="994" spans="2:10">
      <c r="B994" s="156"/>
      <c r="C994" s="156"/>
      <c r="D994" s="13">
        <v>182</v>
      </c>
      <c r="E994" s="1"/>
      <c r="F994" s="1">
        <v>204.5</v>
      </c>
      <c r="G994" s="1">
        <f t="shared" si="96"/>
        <v>22.5</v>
      </c>
      <c r="H994" s="13"/>
      <c r="I994" s="5">
        <f>G987+G988+G989+G990+G991+G992+G993+G994</f>
        <v>145.1</v>
      </c>
      <c r="J994" s="5">
        <f>I994*75</f>
        <v>10882.5</v>
      </c>
    </row>
    <row r="995" spans="2:10">
      <c r="B995" s="154" t="s">
        <v>598</v>
      </c>
      <c r="C995" s="154" t="s">
        <v>440</v>
      </c>
      <c r="D995" s="13">
        <v>80</v>
      </c>
      <c r="E995" s="1"/>
      <c r="F995" s="1">
        <v>90</v>
      </c>
      <c r="G995" s="1">
        <f t="shared" si="96"/>
        <v>10</v>
      </c>
      <c r="H995" s="13"/>
      <c r="I995" s="5"/>
      <c r="J995" s="5"/>
    </row>
    <row r="996" spans="2:10">
      <c r="B996" s="155"/>
      <c r="C996" s="155"/>
      <c r="D996" s="13">
        <v>80</v>
      </c>
      <c r="E996" s="1"/>
      <c r="F996" s="1">
        <v>100</v>
      </c>
      <c r="G996" s="1">
        <f t="shared" si="96"/>
        <v>20</v>
      </c>
      <c r="H996" s="13"/>
      <c r="I996" s="5"/>
      <c r="J996" s="5"/>
    </row>
    <row r="997" spans="2:10">
      <c r="B997" s="155"/>
      <c r="C997" s="155"/>
      <c r="D997" s="13">
        <v>80</v>
      </c>
      <c r="E997" s="1"/>
      <c r="F997" s="1">
        <v>106.4</v>
      </c>
      <c r="G997" s="1">
        <f t="shared" si="96"/>
        <v>26.400000000000006</v>
      </c>
      <c r="H997" s="13"/>
      <c r="I997" s="5"/>
      <c r="J997" s="5"/>
    </row>
    <row r="998" spans="2:10">
      <c r="B998" s="155"/>
      <c r="C998" s="155"/>
      <c r="D998" s="13">
        <v>80</v>
      </c>
      <c r="E998" s="1"/>
      <c r="F998" s="1">
        <v>114</v>
      </c>
      <c r="G998" s="1">
        <f t="shared" si="96"/>
        <v>34</v>
      </c>
      <c r="H998" s="13"/>
      <c r="I998" s="5"/>
      <c r="J998" s="5"/>
    </row>
    <row r="999" spans="2:10">
      <c r="B999" s="155"/>
      <c r="C999" s="155"/>
      <c r="D999" s="13">
        <v>80</v>
      </c>
      <c r="E999" s="1"/>
      <c r="F999" s="1">
        <v>119</v>
      </c>
      <c r="G999" s="1">
        <f t="shared" si="96"/>
        <v>39</v>
      </c>
      <c r="H999" s="13"/>
      <c r="I999" s="5"/>
      <c r="J999" s="5"/>
    </row>
    <row r="1000" spans="2:10">
      <c r="B1000" s="155"/>
      <c r="C1000" s="155"/>
      <c r="D1000" s="13">
        <v>80</v>
      </c>
      <c r="E1000" s="1"/>
      <c r="F1000" s="1">
        <v>124</v>
      </c>
      <c r="G1000" s="1">
        <f t="shared" si="96"/>
        <v>44</v>
      </c>
      <c r="H1000" s="13"/>
      <c r="I1000" s="5"/>
      <c r="J1000" s="5"/>
    </row>
    <row r="1001" spans="2:10">
      <c r="B1001" s="155"/>
      <c r="C1001" s="155"/>
      <c r="D1001" s="13">
        <v>109</v>
      </c>
      <c r="E1001" s="1"/>
      <c r="F1001" s="1">
        <v>118</v>
      </c>
      <c r="G1001" s="1">
        <f t="shared" si="96"/>
        <v>9</v>
      </c>
      <c r="H1001" s="13"/>
      <c r="I1001" s="5"/>
      <c r="J1001" s="5"/>
    </row>
    <row r="1002" spans="2:10">
      <c r="B1002" s="155"/>
      <c r="C1002" s="155"/>
      <c r="D1002" s="13">
        <v>109</v>
      </c>
      <c r="E1002" s="1"/>
      <c r="F1002" s="1">
        <v>118</v>
      </c>
      <c r="G1002" s="1">
        <f t="shared" si="96"/>
        <v>9</v>
      </c>
      <c r="H1002" s="13"/>
      <c r="I1002" s="5"/>
      <c r="J1002" s="5"/>
    </row>
    <row r="1003" spans="2:10">
      <c r="B1003" s="155"/>
      <c r="C1003" s="155"/>
      <c r="D1003" s="13">
        <v>109</v>
      </c>
      <c r="E1003" s="1"/>
      <c r="F1003" s="1">
        <v>122.6</v>
      </c>
      <c r="G1003" s="1">
        <f t="shared" si="96"/>
        <v>13.599999999999994</v>
      </c>
      <c r="H1003" s="13"/>
      <c r="I1003" s="5"/>
      <c r="J1003" s="5"/>
    </row>
    <row r="1004" spans="2:10">
      <c r="B1004" s="155"/>
      <c r="C1004" s="155"/>
      <c r="D1004" s="13">
        <v>109</v>
      </c>
      <c r="E1004" s="1"/>
      <c r="F1004" s="1">
        <v>122.6</v>
      </c>
      <c r="G1004" s="1">
        <f t="shared" si="96"/>
        <v>13.599999999999994</v>
      </c>
      <c r="H1004" s="13"/>
      <c r="I1004" s="5"/>
      <c r="J1004" s="5"/>
    </row>
    <row r="1005" spans="2:10">
      <c r="B1005" s="156"/>
      <c r="C1005" s="156"/>
      <c r="D1005" s="13">
        <v>109</v>
      </c>
      <c r="E1005" s="1"/>
      <c r="F1005" s="1"/>
      <c r="G1005" s="1"/>
      <c r="H1005" s="1" t="s">
        <v>13</v>
      </c>
      <c r="I1005" s="5">
        <f>G995+G996+G997+G998+G999+G1000+G1001+G1002+G1003+G1004</f>
        <v>218.6</v>
      </c>
      <c r="J1005" s="5">
        <f>I1005*75</f>
        <v>16395</v>
      </c>
    </row>
    <row r="1006" spans="2:10">
      <c r="B1006" s="154" t="s">
        <v>599</v>
      </c>
      <c r="C1006" s="154" t="s">
        <v>440</v>
      </c>
      <c r="D1006" s="13"/>
      <c r="E1006" s="1"/>
      <c r="F1006" s="1">
        <v>132</v>
      </c>
      <c r="G1006" s="1">
        <f>F1006-D1005</f>
        <v>23</v>
      </c>
      <c r="H1006" s="1"/>
      <c r="I1006" s="5"/>
      <c r="J1006" s="5"/>
    </row>
    <row r="1007" spans="2:10">
      <c r="B1007" s="155"/>
      <c r="C1007" s="155"/>
      <c r="D1007" s="13">
        <v>114</v>
      </c>
      <c r="E1007" s="1"/>
      <c r="F1007" s="1">
        <v>123</v>
      </c>
      <c r="G1007" s="1">
        <f>F1007-D1007</f>
        <v>9</v>
      </c>
      <c r="H1007" s="1"/>
      <c r="I1007" s="5"/>
      <c r="J1007" s="5"/>
    </row>
    <row r="1008" spans="2:10">
      <c r="B1008" s="155"/>
      <c r="C1008" s="155"/>
      <c r="D1008" s="13">
        <v>114</v>
      </c>
      <c r="E1008" s="1"/>
      <c r="F1008" s="1">
        <v>123</v>
      </c>
      <c r="G1008" s="1">
        <f t="shared" ref="G1008:G1010" si="97">F1008-D1008</f>
        <v>9</v>
      </c>
      <c r="H1008" s="1"/>
      <c r="I1008" s="5"/>
      <c r="J1008" s="5"/>
    </row>
    <row r="1009" spans="2:10">
      <c r="B1009" s="155"/>
      <c r="C1009" s="155"/>
      <c r="D1009" s="13">
        <v>114</v>
      </c>
      <c r="E1009" s="1"/>
      <c r="F1009" s="1">
        <v>132</v>
      </c>
      <c r="G1009" s="1">
        <f t="shared" si="97"/>
        <v>18</v>
      </c>
      <c r="H1009" s="1"/>
      <c r="I1009" s="5"/>
      <c r="J1009" s="5"/>
    </row>
    <row r="1010" spans="2:10">
      <c r="B1010" s="155"/>
      <c r="C1010" s="156"/>
      <c r="D1010" s="13">
        <v>114</v>
      </c>
      <c r="E1010" s="1"/>
      <c r="F1010" s="1">
        <v>132</v>
      </c>
      <c r="G1010" s="1">
        <f t="shared" si="97"/>
        <v>18</v>
      </c>
      <c r="H1010" s="1"/>
      <c r="I1010" s="5"/>
      <c r="J1010" s="5"/>
    </row>
    <row r="1011" spans="2:10">
      <c r="B1011" s="155"/>
      <c r="C1011" s="154" t="s">
        <v>453</v>
      </c>
      <c r="D1011" s="13">
        <v>111</v>
      </c>
      <c r="E1011" s="1">
        <v>104</v>
      </c>
      <c r="F1011" s="1"/>
      <c r="G1011" s="1">
        <f>E1011-D1011</f>
        <v>-7</v>
      </c>
      <c r="H1011" s="1"/>
      <c r="I1011" s="5"/>
      <c r="J1011" s="5"/>
    </row>
    <row r="1012" spans="2:10">
      <c r="B1012" s="155"/>
      <c r="C1012" s="155"/>
      <c r="D1012" s="13">
        <v>111</v>
      </c>
      <c r="E1012" s="1">
        <v>104</v>
      </c>
      <c r="F1012" s="1"/>
      <c r="G1012" s="1">
        <f t="shared" ref="G1012:G1014" si="98">E1012-D1012</f>
        <v>-7</v>
      </c>
      <c r="H1012" s="1"/>
      <c r="I1012" s="5"/>
      <c r="J1012" s="5"/>
    </row>
    <row r="1013" spans="2:10">
      <c r="B1013" s="155"/>
      <c r="C1013" s="155"/>
      <c r="D1013" s="13">
        <v>111</v>
      </c>
      <c r="E1013" s="1">
        <v>104</v>
      </c>
      <c r="F1013" s="1"/>
      <c r="G1013" s="1">
        <f t="shared" si="98"/>
        <v>-7</v>
      </c>
      <c r="H1013" s="1"/>
      <c r="I1013" s="5"/>
      <c r="J1013" s="5"/>
    </row>
    <row r="1014" spans="2:10">
      <c r="B1014" s="155"/>
      <c r="C1014" s="156"/>
      <c r="D1014" s="13">
        <v>111</v>
      </c>
      <c r="E1014" s="1">
        <v>104</v>
      </c>
      <c r="F1014" s="1"/>
      <c r="G1014" s="1">
        <f t="shared" si="98"/>
        <v>-7</v>
      </c>
      <c r="H1014" s="1"/>
      <c r="I1014" s="5"/>
      <c r="J1014" s="5"/>
    </row>
    <row r="1015" spans="2:10">
      <c r="B1015" s="155"/>
      <c r="C1015" s="154" t="s">
        <v>440</v>
      </c>
      <c r="D1015" s="13">
        <v>109</v>
      </c>
      <c r="E1015" s="1"/>
      <c r="F1015" s="1">
        <v>120.5</v>
      </c>
      <c r="G1015" s="1">
        <f>F1015-D1015</f>
        <v>11.5</v>
      </c>
      <c r="H1015" s="1"/>
      <c r="I1015" s="5"/>
      <c r="J1015" s="5"/>
    </row>
    <row r="1016" spans="2:10">
      <c r="B1016" s="155"/>
      <c r="C1016" s="155"/>
      <c r="D1016" s="13">
        <v>109</v>
      </c>
      <c r="E1016" s="1"/>
      <c r="F1016" s="1">
        <v>120.5</v>
      </c>
      <c r="G1016" s="1">
        <f t="shared" ref="G1016:G1018" si="99">F1016-D1016</f>
        <v>11.5</v>
      </c>
      <c r="H1016" s="1"/>
      <c r="I1016" s="5"/>
      <c r="J1016" s="5"/>
    </row>
    <row r="1017" spans="2:10">
      <c r="B1017" s="155"/>
      <c r="C1017" s="155"/>
      <c r="D1017" s="13">
        <v>109</v>
      </c>
      <c r="E1017" s="1"/>
      <c r="F1017" s="1">
        <v>120.5</v>
      </c>
      <c r="G1017" s="1">
        <f t="shared" si="99"/>
        <v>11.5</v>
      </c>
      <c r="H1017" s="1"/>
      <c r="I1017" s="5"/>
      <c r="J1017" s="5"/>
    </row>
    <row r="1018" spans="2:10">
      <c r="B1018" s="155"/>
      <c r="C1018" s="155"/>
      <c r="D1018" s="13">
        <v>109</v>
      </c>
      <c r="E1018" s="1"/>
      <c r="F1018" s="1">
        <v>120.5</v>
      </c>
      <c r="G1018" s="1">
        <f t="shared" si="99"/>
        <v>11.5</v>
      </c>
      <c r="H1018" s="1"/>
      <c r="I1018" s="5"/>
      <c r="J1018" s="5"/>
    </row>
    <row r="1019" spans="2:10">
      <c r="B1019" s="155"/>
      <c r="C1019" s="155"/>
      <c r="D1019" s="13">
        <v>108</v>
      </c>
      <c r="E1019" s="1">
        <v>100</v>
      </c>
      <c r="F1019" s="1"/>
      <c r="G1019" s="1">
        <f>E1019-D1019</f>
        <v>-8</v>
      </c>
      <c r="H1019" s="1"/>
      <c r="I1019" s="5"/>
      <c r="J1019" s="5"/>
    </row>
    <row r="1020" spans="2:10">
      <c r="B1020" s="155"/>
      <c r="C1020" s="155"/>
      <c r="D1020" s="13">
        <v>108</v>
      </c>
      <c r="E1020" s="1">
        <v>100</v>
      </c>
      <c r="F1020" s="1"/>
      <c r="G1020" s="1">
        <f t="shared" ref="G1020:G1021" si="100">E1020-D1020</f>
        <v>-8</v>
      </c>
      <c r="H1020" s="1"/>
      <c r="I1020" s="5"/>
      <c r="J1020" s="5"/>
    </row>
    <row r="1021" spans="2:10">
      <c r="B1021" s="156"/>
      <c r="C1021" s="156"/>
      <c r="D1021" s="13">
        <v>108</v>
      </c>
      <c r="E1021" s="1">
        <v>100</v>
      </c>
      <c r="F1021" s="1"/>
      <c r="G1021" s="1">
        <f t="shared" si="100"/>
        <v>-8</v>
      </c>
      <c r="H1021" s="1"/>
      <c r="I1021" s="5">
        <f>G1006+G1007+G1008+G1009+G1010+G1011+G1012+G1013+G1014+G1015+G1016+G1018+G1019+G1020+G1021</f>
        <v>59.5</v>
      </c>
      <c r="J1021" s="5">
        <f>I1021*75</f>
        <v>4462.5</v>
      </c>
    </row>
    <row r="1022" spans="2:10">
      <c r="B1022" s="154" t="s">
        <v>600</v>
      </c>
      <c r="C1022" s="154" t="s">
        <v>440</v>
      </c>
      <c r="D1022" s="13">
        <v>115</v>
      </c>
      <c r="E1022" s="1"/>
      <c r="F1022" s="1">
        <v>122</v>
      </c>
      <c r="G1022" s="1">
        <f>F1022-D1022</f>
        <v>7</v>
      </c>
      <c r="H1022" s="1"/>
      <c r="I1022" s="5"/>
      <c r="J1022" s="5"/>
    </row>
    <row r="1023" spans="2:10">
      <c r="B1023" s="155"/>
      <c r="C1023" s="155"/>
      <c r="D1023" s="13">
        <v>115</v>
      </c>
      <c r="E1023" s="1"/>
      <c r="F1023" s="1">
        <v>126</v>
      </c>
      <c r="G1023" s="1">
        <f t="shared" ref="G1023:G1025" si="101">F1023-D1023</f>
        <v>11</v>
      </c>
      <c r="H1023" s="1"/>
      <c r="I1023" s="5"/>
      <c r="J1023" s="5"/>
    </row>
    <row r="1024" spans="2:10">
      <c r="B1024" s="155"/>
      <c r="C1024" s="155"/>
      <c r="D1024" s="13">
        <v>115</v>
      </c>
      <c r="E1024" s="1"/>
      <c r="F1024" s="1">
        <v>129</v>
      </c>
      <c r="G1024" s="1">
        <f t="shared" si="101"/>
        <v>14</v>
      </c>
      <c r="H1024" s="1"/>
      <c r="I1024" s="5"/>
      <c r="J1024" s="5"/>
    </row>
    <row r="1025" spans="2:10">
      <c r="B1025" s="155"/>
      <c r="C1025" s="155"/>
      <c r="D1025" s="13">
        <v>115</v>
      </c>
      <c r="E1025" s="1"/>
      <c r="F1025" s="1">
        <v>131</v>
      </c>
      <c r="G1025" s="1">
        <f t="shared" si="101"/>
        <v>16</v>
      </c>
      <c r="H1025" s="1"/>
      <c r="I1025" s="5"/>
      <c r="J1025" s="5"/>
    </row>
    <row r="1026" spans="2:10">
      <c r="B1026" s="155"/>
      <c r="C1026" s="155"/>
      <c r="D1026" s="13">
        <v>134</v>
      </c>
      <c r="E1026" s="1">
        <v>127</v>
      </c>
      <c r="F1026" s="1"/>
      <c r="G1026" s="1">
        <f>E1026-D1026</f>
        <v>-7</v>
      </c>
      <c r="H1026" s="1"/>
      <c r="I1026" s="5"/>
      <c r="J1026" s="5"/>
    </row>
    <row r="1027" spans="2:10">
      <c r="B1027" s="155"/>
      <c r="C1027" s="156"/>
      <c r="D1027" s="13">
        <v>134</v>
      </c>
      <c r="E1027" s="1">
        <v>127</v>
      </c>
      <c r="F1027" s="1"/>
      <c r="G1027" s="1">
        <f>E1027-D1027</f>
        <v>-7</v>
      </c>
      <c r="H1027" s="1"/>
      <c r="I1027" s="5"/>
      <c r="J1027" s="5"/>
    </row>
    <row r="1028" spans="2:10">
      <c r="B1028" s="155"/>
      <c r="C1028" s="154" t="s">
        <v>453</v>
      </c>
      <c r="D1028" s="13">
        <v>70</v>
      </c>
      <c r="E1028" s="1">
        <v>63</v>
      </c>
      <c r="F1028" s="1"/>
      <c r="G1028" s="1">
        <f>E1028-D1028</f>
        <v>-7</v>
      </c>
      <c r="H1028" s="1"/>
      <c r="I1028" s="5"/>
      <c r="J1028" s="5"/>
    </row>
    <row r="1029" spans="2:10">
      <c r="B1029" s="155"/>
      <c r="C1029" s="156"/>
      <c r="D1029" s="13">
        <v>70</v>
      </c>
      <c r="E1029" s="1">
        <v>63</v>
      </c>
      <c r="F1029" s="1"/>
      <c r="G1029" s="1">
        <f>E1029-D1029</f>
        <v>-7</v>
      </c>
      <c r="H1029" s="1"/>
      <c r="I1029" s="5"/>
      <c r="J1029" s="5"/>
    </row>
    <row r="1030" spans="2:10">
      <c r="B1030" s="155"/>
      <c r="C1030" s="154" t="s">
        <v>440</v>
      </c>
      <c r="D1030" s="13">
        <v>148</v>
      </c>
      <c r="E1030" s="1"/>
      <c r="F1030" s="1">
        <v>162</v>
      </c>
      <c r="G1030" s="1">
        <f>F1030-D1030</f>
        <v>14</v>
      </c>
      <c r="H1030" s="1"/>
      <c r="I1030" s="5"/>
      <c r="J1030" s="5"/>
    </row>
    <row r="1031" spans="2:10">
      <c r="B1031" s="155"/>
      <c r="C1031" s="155"/>
      <c r="D1031" s="13">
        <v>148</v>
      </c>
      <c r="E1031" s="1"/>
      <c r="F1031" s="1">
        <v>166</v>
      </c>
      <c r="G1031" s="1">
        <f t="shared" ref="G1031:G1042" si="102">F1031-D1031</f>
        <v>18</v>
      </c>
      <c r="H1031" s="1"/>
      <c r="I1031" s="5"/>
      <c r="J1031" s="5"/>
    </row>
    <row r="1032" spans="2:10">
      <c r="B1032" s="155"/>
      <c r="C1032" s="155"/>
      <c r="D1032" s="13">
        <v>148</v>
      </c>
      <c r="E1032" s="1"/>
      <c r="F1032" s="1">
        <v>168</v>
      </c>
      <c r="G1032" s="1">
        <f t="shared" si="102"/>
        <v>20</v>
      </c>
      <c r="H1032" s="1"/>
      <c r="I1032" s="5"/>
      <c r="J1032" s="5"/>
    </row>
    <row r="1033" spans="2:10">
      <c r="B1033" s="156"/>
      <c r="C1033" s="156"/>
      <c r="D1033" s="13">
        <v>148</v>
      </c>
      <c r="E1033" s="1"/>
      <c r="F1033" s="1">
        <v>168</v>
      </c>
      <c r="G1033" s="1">
        <f t="shared" si="102"/>
        <v>20</v>
      </c>
      <c r="H1033" s="1"/>
      <c r="I1033" s="5">
        <f>G1022+G1023+G1024+G1025+G1026+G1027+G1028+G1029+G1030+G1031+G1032+G1033</f>
        <v>92</v>
      </c>
      <c r="J1033" s="5">
        <f>I1033*75</f>
        <v>6900</v>
      </c>
    </row>
    <row r="1034" spans="2:10">
      <c r="B1034" s="154" t="s">
        <v>601</v>
      </c>
      <c r="C1034" s="154" t="s">
        <v>491</v>
      </c>
      <c r="D1034" s="13">
        <v>96</v>
      </c>
      <c r="E1034" s="1"/>
      <c r="F1034" s="1">
        <v>107</v>
      </c>
      <c r="G1034" s="1">
        <f t="shared" si="102"/>
        <v>11</v>
      </c>
      <c r="H1034" s="1"/>
      <c r="I1034" s="5"/>
      <c r="J1034" s="5"/>
    </row>
    <row r="1035" spans="2:10">
      <c r="B1035" s="155"/>
      <c r="C1035" s="155"/>
      <c r="D1035" s="13">
        <v>96</v>
      </c>
      <c r="E1035" s="1"/>
      <c r="F1035" s="1">
        <v>113.3</v>
      </c>
      <c r="G1035" s="1">
        <f t="shared" si="102"/>
        <v>17.299999999999997</v>
      </c>
      <c r="H1035" s="1"/>
      <c r="I1035" s="5"/>
      <c r="J1035" s="5"/>
    </row>
    <row r="1036" spans="2:10">
      <c r="B1036" s="155"/>
      <c r="C1036" s="155"/>
      <c r="D1036" s="13">
        <v>96</v>
      </c>
      <c r="E1036" s="1"/>
      <c r="F1036" s="1">
        <v>117</v>
      </c>
      <c r="G1036" s="1">
        <f t="shared" si="102"/>
        <v>21</v>
      </c>
      <c r="H1036" s="1"/>
      <c r="I1036" s="5"/>
      <c r="J1036" s="5"/>
    </row>
    <row r="1037" spans="2:10">
      <c r="B1037" s="155"/>
      <c r="C1037" s="155"/>
      <c r="D1037" s="13">
        <v>96</v>
      </c>
      <c r="E1037" s="1"/>
      <c r="F1037" s="1">
        <v>119</v>
      </c>
      <c r="G1037" s="1">
        <f t="shared" si="102"/>
        <v>23</v>
      </c>
      <c r="H1037" s="1"/>
      <c r="I1037" s="5"/>
      <c r="J1037" s="5"/>
    </row>
    <row r="1038" spans="2:10">
      <c r="B1038" s="155"/>
      <c r="C1038" s="156"/>
      <c r="D1038" s="13">
        <v>96</v>
      </c>
      <c r="E1038" s="1"/>
      <c r="F1038" s="1">
        <v>107</v>
      </c>
      <c r="G1038" s="1">
        <f t="shared" si="102"/>
        <v>11</v>
      </c>
      <c r="H1038" s="1"/>
      <c r="I1038" s="5"/>
      <c r="J1038" s="5"/>
    </row>
    <row r="1039" spans="2:10">
      <c r="B1039" s="155"/>
      <c r="C1039" s="154" t="s">
        <v>425</v>
      </c>
      <c r="D1039" s="13">
        <v>89.3</v>
      </c>
      <c r="E1039" s="1"/>
      <c r="F1039" s="1">
        <v>98</v>
      </c>
      <c r="G1039" s="1">
        <f t="shared" si="102"/>
        <v>8.7000000000000028</v>
      </c>
      <c r="H1039" s="1"/>
      <c r="I1039" s="5"/>
      <c r="J1039" s="5"/>
    </row>
    <row r="1040" spans="2:10">
      <c r="B1040" s="155"/>
      <c r="C1040" s="155"/>
      <c r="D1040" s="13">
        <v>89.3</v>
      </c>
      <c r="E1040" s="1"/>
      <c r="F1040" s="1">
        <v>98</v>
      </c>
      <c r="G1040" s="1">
        <f t="shared" si="102"/>
        <v>8.7000000000000028</v>
      </c>
      <c r="H1040" s="1"/>
      <c r="I1040" s="5"/>
      <c r="J1040" s="5"/>
    </row>
    <row r="1041" spans="2:10">
      <c r="B1041" s="155"/>
      <c r="C1041" s="155"/>
      <c r="D1041" s="13">
        <v>89.3</v>
      </c>
      <c r="E1041" s="1"/>
      <c r="F1041" s="1">
        <v>125</v>
      </c>
      <c r="G1041" s="1">
        <f t="shared" si="102"/>
        <v>35.700000000000003</v>
      </c>
      <c r="H1041" s="1"/>
      <c r="I1041" s="5"/>
      <c r="J1041" s="5"/>
    </row>
    <row r="1042" spans="2:10">
      <c r="B1042" s="155"/>
      <c r="C1042" s="156"/>
      <c r="D1042" s="13">
        <v>89.3</v>
      </c>
      <c r="E1042" s="1"/>
      <c r="F1042" s="1">
        <v>125</v>
      </c>
      <c r="G1042" s="1">
        <f t="shared" si="102"/>
        <v>35.700000000000003</v>
      </c>
      <c r="H1042" s="1"/>
      <c r="I1042" s="5"/>
      <c r="J1042" s="5"/>
    </row>
    <row r="1043" spans="2:10">
      <c r="B1043" s="155"/>
      <c r="C1043" s="154" t="s">
        <v>491</v>
      </c>
      <c r="D1043" s="13">
        <v>93.3</v>
      </c>
      <c r="E1043" s="1">
        <v>84</v>
      </c>
      <c r="F1043" s="1"/>
      <c r="G1043" s="1">
        <f>E1043-D1043</f>
        <v>-9.2999999999999972</v>
      </c>
      <c r="H1043" s="1"/>
      <c r="I1043" s="5"/>
      <c r="J1043" s="5"/>
    </row>
    <row r="1044" spans="2:10">
      <c r="B1044" s="155"/>
      <c r="C1044" s="155"/>
      <c r="D1044" s="13">
        <v>93.3</v>
      </c>
      <c r="E1044" s="1">
        <v>84</v>
      </c>
      <c r="F1044" s="1"/>
      <c r="G1044" s="1">
        <f t="shared" ref="G1044:G1046" si="103">E1044-D1044</f>
        <v>-9.2999999999999972</v>
      </c>
      <c r="H1044" s="1"/>
      <c r="I1044" s="5"/>
      <c r="J1044" s="5"/>
    </row>
    <row r="1045" spans="2:10">
      <c r="B1045" s="155"/>
      <c r="C1045" s="155"/>
      <c r="D1045" s="13">
        <v>93.3</v>
      </c>
      <c r="E1045" s="1">
        <v>84</v>
      </c>
      <c r="F1045" s="1"/>
      <c r="G1045" s="1">
        <f t="shared" si="103"/>
        <v>-9.2999999999999972</v>
      </c>
      <c r="H1045" s="1"/>
      <c r="I1045" s="5"/>
      <c r="J1045" s="5"/>
    </row>
    <row r="1046" spans="2:10">
      <c r="B1046" s="156"/>
      <c r="C1046" s="156"/>
      <c r="D1046" s="13">
        <v>93.3</v>
      </c>
      <c r="E1046" s="1">
        <v>84</v>
      </c>
      <c r="F1046" s="1"/>
      <c r="G1046" s="1">
        <f t="shared" si="103"/>
        <v>-9.2999999999999972</v>
      </c>
      <c r="H1046" s="1"/>
      <c r="I1046" s="5">
        <f>G1034+G1035+G1036+G1037+G1038+G1039+G1040+G1041+G1042+G1043+G1044+G1045+G1046</f>
        <v>134.89999999999998</v>
      </c>
      <c r="J1046" s="5">
        <f>I1046*75</f>
        <v>10117.499999999998</v>
      </c>
    </row>
    <row r="1047" spans="2:10">
      <c r="B1047" s="154" t="s">
        <v>602</v>
      </c>
      <c r="C1047" s="154" t="s">
        <v>453</v>
      </c>
      <c r="D1047" s="13">
        <v>81</v>
      </c>
      <c r="E1047" s="1"/>
      <c r="F1047" s="1">
        <v>93</v>
      </c>
      <c r="G1047" s="1">
        <f>F1047-D1047</f>
        <v>12</v>
      </c>
      <c r="H1047" s="1"/>
      <c r="I1047" s="5"/>
      <c r="J1047" s="5"/>
    </row>
    <row r="1048" spans="2:10">
      <c r="B1048" s="155"/>
      <c r="C1048" s="155"/>
      <c r="D1048" s="13">
        <v>81</v>
      </c>
      <c r="E1048" s="1"/>
      <c r="F1048" s="1">
        <v>99</v>
      </c>
      <c r="G1048" s="1">
        <f t="shared" ref="G1048:G1050" si="104">F1048-D1048</f>
        <v>18</v>
      </c>
      <c r="H1048" s="1"/>
      <c r="I1048" s="5"/>
      <c r="J1048" s="5"/>
    </row>
    <row r="1049" spans="2:10">
      <c r="B1049" s="155"/>
      <c r="C1049" s="155"/>
      <c r="D1049" s="13">
        <v>81</v>
      </c>
      <c r="E1049" s="1"/>
      <c r="F1049" s="1">
        <v>102</v>
      </c>
      <c r="G1049" s="1">
        <f t="shared" si="104"/>
        <v>21</v>
      </c>
      <c r="H1049" s="1"/>
      <c r="I1049" s="5"/>
      <c r="J1049" s="5"/>
    </row>
    <row r="1050" spans="2:10">
      <c r="B1050" s="155"/>
      <c r="C1050" s="156"/>
      <c r="D1050" s="13">
        <v>81</v>
      </c>
      <c r="E1050" s="1"/>
      <c r="F1050" s="1">
        <v>102</v>
      </c>
      <c r="G1050" s="1">
        <f t="shared" si="104"/>
        <v>21</v>
      </c>
      <c r="H1050" s="1"/>
      <c r="I1050" s="5"/>
      <c r="J1050" s="5"/>
    </row>
    <row r="1051" spans="2:10">
      <c r="B1051" s="155"/>
      <c r="C1051" s="154" t="s">
        <v>440</v>
      </c>
      <c r="D1051" s="13">
        <v>74</v>
      </c>
      <c r="E1051" s="1">
        <v>67</v>
      </c>
      <c r="F1051" s="1"/>
      <c r="G1051" s="1">
        <f>E1051-D1051</f>
        <v>-7</v>
      </c>
      <c r="H1051" s="1"/>
      <c r="I1051" s="5"/>
      <c r="J1051" s="5"/>
    </row>
    <row r="1052" spans="2:10">
      <c r="B1052" s="155"/>
      <c r="C1052" s="155"/>
      <c r="D1052" s="13">
        <v>74</v>
      </c>
      <c r="E1052" s="1">
        <v>67</v>
      </c>
      <c r="F1052" s="1"/>
      <c r="G1052" s="1">
        <f t="shared" ref="G1052:G1054" si="105">E1052-D1052</f>
        <v>-7</v>
      </c>
      <c r="H1052" s="1"/>
      <c r="I1052" s="5"/>
      <c r="J1052" s="5"/>
    </row>
    <row r="1053" spans="2:10">
      <c r="B1053" s="155"/>
      <c r="C1053" s="155"/>
      <c r="D1053" s="13">
        <v>74</v>
      </c>
      <c r="E1053" s="1">
        <v>67</v>
      </c>
      <c r="F1053" s="1"/>
      <c r="G1053" s="1">
        <f t="shared" si="105"/>
        <v>-7</v>
      </c>
      <c r="H1053" s="1"/>
      <c r="I1053" s="5"/>
      <c r="J1053" s="5"/>
    </row>
    <row r="1054" spans="2:10">
      <c r="B1054" s="156"/>
      <c r="C1054" s="156"/>
      <c r="D1054" s="13">
        <v>74</v>
      </c>
      <c r="E1054" s="1">
        <v>67</v>
      </c>
      <c r="F1054" s="1"/>
      <c r="G1054" s="1">
        <f t="shared" si="105"/>
        <v>-7</v>
      </c>
      <c r="H1054" s="1"/>
      <c r="I1054" s="5">
        <f>G1047+G1048+G1049+G1050+G1051+G1052+G1053+G1054</f>
        <v>44</v>
      </c>
      <c r="J1054" s="5">
        <f>I1054*75</f>
        <v>3300</v>
      </c>
    </row>
    <row r="1055" spans="2:10">
      <c r="B1055" s="154" t="s">
        <v>603</v>
      </c>
      <c r="C1055" s="154" t="s">
        <v>453</v>
      </c>
      <c r="D1055" s="13">
        <v>149</v>
      </c>
      <c r="E1055" s="1"/>
      <c r="F1055" s="1">
        <v>164</v>
      </c>
      <c r="G1055" s="1">
        <f>F1055-D1055</f>
        <v>15</v>
      </c>
      <c r="H1055" s="1"/>
      <c r="I1055" s="5"/>
      <c r="J1055" s="5"/>
    </row>
    <row r="1056" spans="2:10">
      <c r="B1056" s="155"/>
      <c r="C1056" s="155"/>
      <c r="D1056" s="13">
        <v>149</v>
      </c>
      <c r="E1056" s="1"/>
      <c r="F1056" s="1">
        <v>170</v>
      </c>
      <c r="G1056" s="1">
        <f t="shared" ref="G1056:G1059" si="106">F1056-D1056</f>
        <v>21</v>
      </c>
      <c r="H1056" s="1"/>
      <c r="I1056" s="5"/>
      <c r="J1056" s="5"/>
    </row>
    <row r="1057" spans="2:10">
      <c r="B1057" s="155"/>
      <c r="C1057" s="155"/>
      <c r="D1057" s="13">
        <v>149</v>
      </c>
      <c r="E1057" s="1"/>
      <c r="F1057" s="1">
        <v>176</v>
      </c>
      <c r="G1057" s="1">
        <f t="shared" si="106"/>
        <v>27</v>
      </c>
      <c r="H1057" s="1"/>
      <c r="I1057" s="5"/>
      <c r="J1057" s="5"/>
    </row>
    <row r="1058" spans="2:10">
      <c r="B1058" s="155"/>
      <c r="C1058" s="155"/>
      <c r="D1058" s="13">
        <v>149</v>
      </c>
      <c r="E1058" s="1"/>
      <c r="F1058" s="1">
        <v>179</v>
      </c>
      <c r="G1058" s="1">
        <f t="shared" si="106"/>
        <v>30</v>
      </c>
      <c r="H1058" s="1"/>
      <c r="I1058" s="5"/>
      <c r="J1058" s="5"/>
    </row>
    <row r="1059" spans="2:10">
      <c r="B1059" s="155"/>
      <c r="C1059" s="156"/>
      <c r="D1059" s="13">
        <v>149</v>
      </c>
      <c r="E1059" s="1"/>
      <c r="F1059" s="1">
        <v>188</v>
      </c>
      <c r="G1059" s="1">
        <f t="shared" si="106"/>
        <v>39</v>
      </c>
      <c r="H1059" s="1"/>
      <c r="I1059" s="5"/>
      <c r="J1059" s="5"/>
    </row>
    <row r="1060" spans="2:10">
      <c r="B1060" s="155"/>
      <c r="C1060" s="154" t="s">
        <v>566</v>
      </c>
      <c r="D1060" s="13">
        <v>63</v>
      </c>
      <c r="E1060" s="1"/>
      <c r="F1060" s="1"/>
      <c r="G1060" s="1"/>
      <c r="H1060" s="1" t="s">
        <v>13</v>
      </c>
      <c r="I1060" s="5"/>
      <c r="J1060" s="5"/>
    </row>
    <row r="1061" spans="2:10">
      <c r="B1061" s="156"/>
      <c r="C1061" s="156"/>
      <c r="D1061" s="13">
        <v>63</v>
      </c>
      <c r="E1061" s="1"/>
      <c r="F1061" s="1"/>
      <c r="G1061" s="1"/>
      <c r="H1061" s="1" t="s">
        <v>13</v>
      </c>
      <c r="I1061" s="5">
        <f>G1055+G1056+G1057+G1058+G1059</f>
        <v>132</v>
      </c>
      <c r="J1061" s="5">
        <f>I1061*75</f>
        <v>9900</v>
      </c>
    </row>
    <row r="1062" spans="2:10">
      <c r="B1062" s="154" t="s">
        <v>604</v>
      </c>
      <c r="C1062" s="154" t="s">
        <v>566</v>
      </c>
      <c r="D1062" s="13"/>
      <c r="E1062" s="1">
        <v>42</v>
      </c>
      <c r="F1062" s="1"/>
      <c r="G1062" s="1">
        <f>E1062-D1060</f>
        <v>-21</v>
      </c>
      <c r="H1062" s="1"/>
      <c r="I1062" s="5"/>
      <c r="J1062" s="5"/>
    </row>
    <row r="1063" spans="2:10">
      <c r="B1063" s="155"/>
      <c r="C1063" s="156"/>
      <c r="D1063" s="13"/>
      <c r="E1063" s="1">
        <v>42</v>
      </c>
      <c r="F1063" s="1"/>
      <c r="G1063" s="1">
        <f>E1063-D1061</f>
        <v>-21</v>
      </c>
      <c r="H1063" s="1"/>
      <c r="I1063" s="5"/>
      <c r="J1063" s="5"/>
    </row>
    <row r="1064" spans="2:10">
      <c r="B1064" s="155"/>
      <c r="C1064" s="154" t="s">
        <v>585</v>
      </c>
      <c r="D1064" s="13">
        <v>65</v>
      </c>
      <c r="E1064" s="1">
        <v>57</v>
      </c>
      <c r="F1064" s="1"/>
      <c r="G1064" s="1">
        <f>E1064-D1064</f>
        <v>-8</v>
      </c>
      <c r="H1064" s="1"/>
      <c r="I1064" s="5"/>
      <c r="J1064" s="5"/>
    </row>
    <row r="1065" spans="2:10">
      <c r="B1065" s="155"/>
      <c r="C1065" s="156"/>
      <c r="D1065" s="13">
        <v>65</v>
      </c>
      <c r="E1065" s="1">
        <v>57</v>
      </c>
      <c r="F1065" s="1"/>
      <c r="G1065" s="1">
        <f t="shared" ref="G1065:G1067" si="107">E1065-D1065</f>
        <v>-8</v>
      </c>
      <c r="H1065" s="1"/>
      <c r="I1065" s="5"/>
      <c r="J1065" s="5"/>
    </row>
    <row r="1066" spans="2:10">
      <c r="B1066" s="155"/>
      <c r="C1066" s="154" t="s">
        <v>566</v>
      </c>
      <c r="D1066" s="13">
        <v>50</v>
      </c>
      <c r="E1066" s="1">
        <v>40</v>
      </c>
      <c r="F1066" s="1"/>
      <c r="G1066" s="1">
        <f t="shared" si="107"/>
        <v>-10</v>
      </c>
      <c r="H1066" s="1"/>
      <c r="I1066" s="5"/>
      <c r="J1066" s="5"/>
    </row>
    <row r="1067" spans="2:10">
      <c r="B1067" s="155"/>
      <c r="C1067" s="156"/>
      <c r="D1067" s="13">
        <v>50</v>
      </c>
      <c r="E1067" s="1">
        <v>40</v>
      </c>
      <c r="F1067" s="1"/>
      <c r="G1067" s="1">
        <f t="shared" si="107"/>
        <v>-10</v>
      </c>
      <c r="H1067" s="1"/>
      <c r="I1067" s="5"/>
      <c r="J1067" s="5"/>
    </row>
    <row r="1068" spans="2:10">
      <c r="B1068" s="155"/>
      <c r="C1068" s="154" t="s">
        <v>585</v>
      </c>
      <c r="D1068" s="13">
        <v>71</v>
      </c>
      <c r="E1068" s="1"/>
      <c r="F1068" s="1">
        <v>100</v>
      </c>
      <c r="G1068" s="1">
        <f>F1068-D1068</f>
        <v>29</v>
      </c>
      <c r="H1068" s="1"/>
      <c r="I1068" s="5"/>
      <c r="J1068" s="5"/>
    </row>
    <row r="1069" spans="2:10">
      <c r="B1069" s="155"/>
      <c r="C1069" s="155"/>
      <c r="D1069" s="13">
        <v>71</v>
      </c>
      <c r="E1069" s="1"/>
      <c r="F1069" s="1">
        <v>100</v>
      </c>
      <c r="G1069" s="1">
        <f t="shared" ref="G1069:G1071" si="108">F1069-D1069</f>
        <v>29</v>
      </c>
      <c r="H1069" s="1"/>
      <c r="I1069" s="5"/>
      <c r="J1069" s="5"/>
    </row>
    <row r="1070" spans="2:10">
      <c r="B1070" s="155"/>
      <c r="C1070" s="155"/>
      <c r="D1070" s="13">
        <v>71</v>
      </c>
      <c r="E1070" s="1"/>
      <c r="F1070" s="1">
        <v>107</v>
      </c>
      <c r="G1070" s="1">
        <f t="shared" si="108"/>
        <v>36</v>
      </c>
      <c r="H1070" s="1"/>
      <c r="I1070" s="5"/>
      <c r="J1070" s="5"/>
    </row>
    <row r="1071" spans="2:10">
      <c r="B1071" s="155"/>
      <c r="C1071" s="156"/>
      <c r="D1071" s="13">
        <v>71</v>
      </c>
      <c r="E1071" s="1"/>
      <c r="F1071" s="1">
        <v>107</v>
      </c>
      <c r="G1071" s="1">
        <f t="shared" si="108"/>
        <v>36</v>
      </c>
      <c r="H1071" s="1"/>
      <c r="I1071" s="5"/>
      <c r="J1071" s="5"/>
    </row>
    <row r="1072" spans="2:10">
      <c r="B1072" s="155"/>
      <c r="C1072" s="154" t="s">
        <v>566</v>
      </c>
      <c r="D1072" s="13">
        <v>24</v>
      </c>
      <c r="E1072" s="1"/>
      <c r="F1072" s="1"/>
      <c r="G1072" s="1"/>
      <c r="H1072" s="1" t="s">
        <v>13</v>
      </c>
      <c r="I1072" s="5"/>
      <c r="J1072" s="5"/>
    </row>
    <row r="1073" spans="2:10">
      <c r="B1073" s="156"/>
      <c r="C1073" s="156"/>
      <c r="D1073" s="13">
        <v>24</v>
      </c>
      <c r="E1073" s="1"/>
      <c r="F1073" s="1"/>
      <c r="G1073" s="1"/>
      <c r="H1073" s="1" t="s">
        <v>13</v>
      </c>
      <c r="I1073" s="5">
        <f>G1062+G1063+G1064+G1065+G1066+G1067+G1068+G1069+G1070+G1071</f>
        <v>52</v>
      </c>
      <c r="J1073" s="5">
        <f>I1073*75</f>
        <v>3900</v>
      </c>
    </row>
    <row r="1074" spans="2:10">
      <c r="B1074" s="154" t="s">
        <v>606</v>
      </c>
      <c r="C1074" s="154" t="s">
        <v>566</v>
      </c>
      <c r="D1074" s="13"/>
      <c r="E1074" s="1">
        <v>8</v>
      </c>
      <c r="F1074" s="1"/>
      <c r="G1074" s="1">
        <f>E1074-D1072</f>
        <v>-16</v>
      </c>
      <c r="H1074" s="1"/>
      <c r="I1074" s="5"/>
      <c r="J1074" s="5"/>
    </row>
    <row r="1075" spans="2:10">
      <c r="B1075" s="155"/>
      <c r="C1075" s="156"/>
      <c r="D1075" s="13"/>
      <c r="E1075" s="1">
        <v>8</v>
      </c>
      <c r="F1075" s="1"/>
      <c r="G1075" s="1">
        <f>E1075-D1073</f>
        <v>-16</v>
      </c>
      <c r="H1075" s="1"/>
      <c r="I1075" s="5"/>
      <c r="J1075" s="5"/>
    </row>
    <row r="1076" spans="2:10">
      <c r="B1076" s="155"/>
      <c r="C1076" s="154" t="s">
        <v>585</v>
      </c>
      <c r="D1076" s="13">
        <v>147</v>
      </c>
      <c r="E1076" s="1">
        <v>124</v>
      </c>
      <c r="F1076" s="1"/>
      <c r="G1076" s="1">
        <f>E1076-D1076</f>
        <v>-23</v>
      </c>
      <c r="H1076" s="1"/>
      <c r="I1076" s="5"/>
      <c r="J1076" s="5"/>
    </row>
    <row r="1077" spans="2:10">
      <c r="B1077" s="155"/>
      <c r="C1077" s="155"/>
      <c r="D1077" s="13">
        <v>147</v>
      </c>
      <c r="E1077" s="1">
        <v>124</v>
      </c>
      <c r="F1077" s="1"/>
      <c r="G1077" s="1">
        <f t="shared" ref="G1077:G1086" si="109">E1077-D1077</f>
        <v>-23</v>
      </c>
      <c r="H1077" s="1"/>
      <c r="I1077" s="5"/>
      <c r="J1077" s="5"/>
    </row>
    <row r="1078" spans="2:10">
      <c r="B1078" s="156"/>
      <c r="C1078" s="156"/>
      <c r="D1078" s="13">
        <v>130</v>
      </c>
      <c r="E1078" s="1">
        <v>124</v>
      </c>
      <c r="F1078" s="1"/>
      <c r="G1078" s="1">
        <f t="shared" si="109"/>
        <v>-6</v>
      </c>
      <c r="H1078" s="1"/>
      <c r="I1078" s="5">
        <f>G1074+G1075+G1076+G1077+G1078</f>
        <v>-84</v>
      </c>
      <c r="J1078" s="5">
        <f>I1078*75</f>
        <v>-6300</v>
      </c>
    </row>
    <row r="1079" spans="2:10">
      <c r="B1079" s="154" t="s">
        <v>607</v>
      </c>
      <c r="C1079" s="154" t="s">
        <v>453</v>
      </c>
      <c r="D1079" s="13">
        <v>148</v>
      </c>
      <c r="E1079" s="1">
        <v>140</v>
      </c>
      <c r="F1079" s="1"/>
      <c r="G1079" s="1">
        <f t="shared" si="109"/>
        <v>-8</v>
      </c>
      <c r="H1079" s="1"/>
      <c r="I1079" s="5"/>
      <c r="J1079" s="5"/>
    </row>
    <row r="1080" spans="2:10">
      <c r="B1080" s="155"/>
      <c r="C1080" s="155"/>
      <c r="D1080" s="13">
        <v>148</v>
      </c>
      <c r="E1080" s="1">
        <v>140</v>
      </c>
      <c r="F1080" s="1"/>
      <c r="G1080" s="1">
        <f t="shared" si="109"/>
        <v>-8</v>
      </c>
      <c r="H1080" s="1"/>
      <c r="I1080" s="5"/>
      <c r="J1080" s="5"/>
    </row>
    <row r="1081" spans="2:10">
      <c r="B1081" s="155"/>
      <c r="C1081" s="155"/>
      <c r="D1081" s="13">
        <v>148</v>
      </c>
      <c r="E1081" s="1">
        <v>140</v>
      </c>
      <c r="F1081" s="1"/>
      <c r="G1081" s="1">
        <f t="shared" si="109"/>
        <v>-8</v>
      </c>
      <c r="H1081" s="1"/>
      <c r="I1081" s="5"/>
      <c r="J1081" s="5"/>
    </row>
    <row r="1082" spans="2:10">
      <c r="B1082" s="155"/>
      <c r="C1082" s="156"/>
      <c r="D1082" s="13">
        <v>148</v>
      </c>
      <c r="E1082" s="1">
        <v>140</v>
      </c>
      <c r="F1082" s="1"/>
      <c r="G1082" s="1">
        <f t="shared" si="109"/>
        <v>-8</v>
      </c>
      <c r="H1082" s="1"/>
      <c r="I1082" s="5"/>
      <c r="J1082" s="5"/>
    </row>
    <row r="1083" spans="2:10">
      <c r="B1083" s="155"/>
      <c r="C1083" s="154" t="s">
        <v>610</v>
      </c>
      <c r="D1083" s="13">
        <v>86</v>
      </c>
      <c r="E1083" s="1"/>
      <c r="F1083" s="1">
        <v>92</v>
      </c>
      <c r="G1083" s="1">
        <f>F1083-D1083</f>
        <v>6</v>
      </c>
      <c r="H1083" s="1"/>
      <c r="I1083" s="5"/>
      <c r="J1083" s="5"/>
    </row>
    <row r="1084" spans="2:10">
      <c r="B1084" s="155"/>
      <c r="C1084" s="155"/>
      <c r="D1084" s="13">
        <v>86</v>
      </c>
      <c r="E1084" s="1"/>
      <c r="F1084" s="1">
        <v>92</v>
      </c>
      <c r="G1084" s="1">
        <f>F1084-D1084</f>
        <v>6</v>
      </c>
      <c r="H1084" s="1"/>
      <c r="I1084" s="5"/>
      <c r="J1084" s="5"/>
    </row>
    <row r="1085" spans="2:10">
      <c r="B1085" s="155"/>
      <c r="C1085" s="155"/>
      <c r="D1085" s="13">
        <v>86</v>
      </c>
      <c r="E1085" s="1">
        <v>78</v>
      </c>
      <c r="F1085" s="1"/>
      <c r="G1085" s="1">
        <f t="shared" si="109"/>
        <v>-8</v>
      </c>
      <c r="H1085" s="1"/>
      <c r="I1085" s="5"/>
      <c r="J1085" s="5"/>
    </row>
    <row r="1086" spans="2:10">
      <c r="B1086" s="155"/>
      <c r="C1086" s="156"/>
      <c r="D1086" s="13">
        <v>86</v>
      </c>
      <c r="E1086" s="1">
        <v>78</v>
      </c>
      <c r="F1086" s="1"/>
      <c r="G1086" s="1">
        <f t="shared" si="109"/>
        <v>-8</v>
      </c>
      <c r="H1086" s="1"/>
      <c r="I1086" s="5"/>
      <c r="J1086" s="5"/>
    </row>
    <row r="1087" spans="2:10">
      <c r="B1087" s="155"/>
      <c r="C1087" s="154" t="s">
        <v>611</v>
      </c>
      <c r="D1087" s="13">
        <v>63</v>
      </c>
      <c r="E1087" s="1"/>
      <c r="F1087" s="1">
        <v>73</v>
      </c>
      <c r="G1087" s="1">
        <f>F1087-D1087</f>
        <v>10</v>
      </c>
      <c r="H1087" s="1"/>
      <c r="I1087" s="5"/>
      <c r="J1087" s="5"/>
    </row>
    <row r="1088" spans="2:10">
      <c r="B1088" s="155"/>
      <c r="C1088" s="155"/>
      <c r="D1088" s="13">
        <v>63</v>
      </c>
      <c r="E1088" s="1"/>
      <c r="F1088" s="1">
        <v>79</v>
      </c>
      <c r="G1088" s="1">
        <f t="shared" ref="G1088:G1094" si="110">F1088-D1088</f>
        <v>16</v>
      </c>
      <c r="H1088" s="1"/>
      <c r="I1088" s="5"/>
      <c r="J1088" s="5"/>
    </row>
    <row r="1089" spans="2:10">
      <c r="B1089" s="155"/>
      <c r="C1089" s="155"/>
      <c r="D1089" s="13">
        <v>63</v>
      </c>
      <c r="E1089" s="1"/>
      <c r="F1089" s="1">
        <v>68</v>
      </c>
      <c r="G1089" s="1">
        <f t="shared" si="110"/>
        <v>5</v>
      </c>
      <c r="H1089" s="1"/>
      <c r="I1089" s="5"/>
      <c r="J1089" s="5"/>
    </row>
    <row r="1090" spans="2:10">
      <c r="B1090" s="155"/>
      <c r="C1090" s="156"/>
      <c r="D1090" s="13">
        <v>63</v>
      </c>
      <c r="E1090" s="1"/>
      <c r="F1090" s="1">
        <v>68</v>
      </c>
      <c r="G1090" s="1">
        <f t="shared" si="110"/>
        <v>5</v>
      </c>
      <c r="H1090" s="1"/>
      <c r="I1090" s="5"/>
      <c r="J1090" s="5"/>
    </row>
    <row r="1091" spans="2:10">
      <c r="B1091" s="155"/>
      <c r="C1091" s="154" t="s">
        <v>612</v>
      </c>
      <c r="D1091" s="13">
        <v>69</v>
      </c>
      <c r="E1091" s="1"/>
      <c r="F1091" s="1">
        <v>102</v>
      </c>
      <c r="G1091" s="1">
        <f t="shared" si="110"/>
        <v>33</v>
      </c>
      <c r="H1091" s="1"/>
      <c r="I1091" s="5"/>
      <c r="J1091" s="5"/>
    </row>
    <row r="1092" spans="2:10">
      <c r="B1092" s="155"/>
      <c r="C1092" s="155"/>
      <c r="D1092" s="13">
        <v>69</v>
      </c>
      <c r="E1092" s="1"/>
      <c r="F1092" s="1">
        <v>102</v>
      </c>
      <c r="G1092" s="1">
        <f t="shared" si="110"/>
        <v>33</v>
      </c>
      <c r="H1092" s="1"/>
      <c r="I1092" s="5"/>
      <c r="J1092" s="5"/>
    </row>
    <row r="1093" spans="2:10">
      <c r="B1093" s="155"/>
      <c r="C1093" s="155"/>
      <c r="D1093" s="13">
        <v>69</v>
      </c>
      <c r="E1093" s="1"/>
      <c r="F1093" s="1">
        <v>111</v>
      </c>
      <c r="G1093" s="1">
        <f t="shared" si="110"/>
        <v>42</v>
      </c>
      <c r="H1093" s="1"/>
      <c r="I1093" s="5"/>
      <c r="J1093" s="5"/>
    </row>
    <row r="1094" spans="2:10">
      <c r="B1094" s="156"/>
      <c r="C1094" s="156"/>
      <c r="D1094" s="13">
        <v>69</v>
      </c>
      <c r="E1094" s="1"/>
      <c r="F1094" s="1">
        <v>111</v>
      </c>
      <c r="G1094" s="1">
        <f t="shared" si="110"/>
        <v>42</v>
      </c>
      <c r="H1094" s="1"/>
      <c r="I1094" s="5">
        <f>G1079+G1080+G1081+G1082+G1083+G1084+G1085+G1086+G1087+G1088+G1089+G1090+G1091+G1092+G1093+G1094</f>
        <v>150</v>
      </c>
      <c r="J1094" s="5">
        <f>I1094*75</f>
        <v>11250</v>
      </c>
    </row>
    <row r="1095" spans="2:10">
      <c r="B1095" s="1"/>
      <c r="C1095" s="1"/>
      <c r="D1095" s="1"/>
      <c r="E1095" s="1"/>
      <c r="F1095" s="1"/>
      <c r="G1095" s="5">
        <f>SUM(G847:G1094)</f>
        <v>2136.7000000000007</v>
      </c>
      <c r="H1095" s="5">
        <f>G1095*75</f>
        <v>160252.50000000006</v>
      </c>
      <c r="I1095" s="1"/>
      <c r="J1095" s="1"/>
    </row>
    <row r="1098" spans="2:10">
      <c r="B1098" s="5" t="s">
        <v>113</v>
      </c>
      <c r="C1098" s="5">
        <v>2018</v>
      </c>
      <c r="D1098" s="13"/>
      <c r="E1098" s="13"/>
      <c r="F1098" s="13"/>
      <c r="G1098" s="13"/>
      <c r="H1098" s="13"/>
      <c r="I1098" s="163" t="s">
        <v>527</v>
      </c>
      <c r="J1098" s="164"/>
    </row>
    <row r="1099" spans="2:10">
      <c r="B1099" s="12"/>
      <c r="C1099" s="12"/>
      <c r="D1099" s="12"/>
      <c r="E1099" s="20"/>
      <c r="F1099" s="20"/>
      <c r="G1099" s="20" t="s">
        <v>4</v>
      </c>
      <c r="H1099" s="21" t="s">
        <v>9</v>
      </c>
      <c r="I1099" s="165"/>
      <c r="J1099" s="166"/>
    </row>
    <row r="1100" spans="2:10">
      <c r="B1100" s="2" t="s">
        <v>0</v>
      </c>
      <c r="C1100" s="2" t="s">
        <v>1</v>
      </c>
      <c r="D1100" s="2" t="s">
        <v>10</v>
      </c>
      <c r="E1100" s="2" t="s">
        <v>7</v>
      </c>
      <c r="F1100" s="2" t="s">
        <v>11</v>
      </c>
      <c r="G1100" s="2" t="s">
        <v>12</v>
      </c>
      <c r="H1100" s="22"/>
      <c r="I1100" s="76" t="s">
        <v>525</v>
      </c>
      <c r="J1100" s="77" t="s">
        <v>526</v>
      </c>
    </row>
    <row r="1101" spans="2:10">
      <c r="B1101" s="154" t="s">
        <v>625</v>
      </c>
      <c r="C1101" s="154" t="s">
        <v>465</v>
      </c>
      <c r="D1101" s="1">
        <v>106</v>
      </c>
      <c r="E1101" s="1"/>
      <c r="F1101" s="1">
        <v>115</v>
      </c>
      <c r="G1101" s="1">
        <f>F1101-D1101</f>
        <v>9</v>
      </c>
      <c r="H1101" s="1"/>
      <c r="I1101" s="1"/>
      <c r="J1101" s="1"/>
    </row>
    <row r="1102" spans="2:10">
      <c r="B1102" s="155"/>
      <c r="C1102" s="155"/>
      <c r="D1102" s="1">
        <v>106</v>
      </c>
      <c r="E1102" s="1"/>
      <c r="F1102" s="1">
        <v>115</v>
      </c>
      <c r="G1102" s="1">
        <f>F1102-D1102</f>
        <v>9</v>
      </c>
      <c r="H1102" s="1"/>
      <c r="I1102" s="1"/>
      <c r="J1102" s="1"/>
    </row>
    <row r="1103" spans="2:10">
      <c r="B1103" s="155"/>
      <c r="C1103" s="155"/>
      <c r="D1103" s="1">
        <v>106</v>
      </c>
      <c r="E1103" s="1">
        <v>98</v>
      </c>
      <c r="F1103" s="1"/>
      <c r="G1103" s="1">
        <f>E1103-D1103</f>
        <v>-8</v>
      </c>
      <c r="H1103" s="1"/>
      <c r="I1103" s="1"/>
      <c r="J1103" s="1"/>
    </row>
    <row r="1104" spans="2:10">
      <c r="B1104" s="155"/>
      <c r="C1104" s="156"/>
      <c r="D1104" s="1">
        <v>106</v>
      </c>
      <c r="E1104" s="1">
        <v>98</v>
      </c>
      <c r="F1104" s="1"/>
      <c r="G1104" s="1">
        <f>E1104-D1104</f>
        <v>-8</v>
      </c>
      <c r="H1104" s="1"/>
      <c r="I1104" s="1"/>
      <c r="J1104" s="1"/>
    </row>
    <row r="1105" spans="2:10">
      <c r="B1105" s="155"/>
      <c r="C1105" s="154" t="s">
        <v>491</v>
      </c>
      <c r="D1105" s="1">
        <v>93.5</v>
      </c>
      <c r="E1105" s="1"/>
      <c r="F1105" s="1">
        <v>110</v>
      </c>
      <c r="G1105" s="1">
        <f>F1105-D1105</f>
        <v>16.5</v>
      </c>
      <c r="H1105" s="1"/>
      <c r="I1105" s="1"/>
      <c r="J1105" s="1"/>
    </row>
    <row r="1106" spans="2:10">
      <c r="B1106" s="155"/>
      <c r="C1106" s="155"/>
      <c r="D1106" s="1">
        <v>93.5</v>
      </c>
      <c r="E1106" s="1"/>
      <c r="F1106" s="1">
        <v>110</v>
      </c>
      <c r="G1106" s="1">
        <f t="shared" ref="G1106:G1122" si="111">F1106-D1106</f>
        <v>16.5</v>
      </c>
      <c r="H1106" s="1"/>
      <c r="I1106" s="1"/>
      <c r="J1106" s="1"/>
    </row>
    <row r="1107" spans="2:10">
      <c r="B1107" s="155"/>
      <c r="C1107" s="155"/>
      <c r="D1107" s="1">
        <v>93.5</v>
      </c>
      <c r="E1107" s="1"/>
      <c r="F1107" s="1">
        <v>113</v>
      </c>
      <c r="G1107" s="1">
        <f t="shared" si="111"/>
        <v>19.5</v>
      </c>
      <c r="H1107" s="1"/>
      <c r="I1107" s="1"/>
      <c r="J1107" s="1"/>
    </row>
    <row r="1108" spans="2:10">
      <c r="B1108" s="156"/>
      <c r="C1108" s="156"/>
      <c r="D1108" s="1">
        <v>93.5</v>
      </c>
      <c r="E1108" s="1"/>
      <c r="F1108" s="1">
        <v>113</v>
      </c>
      <c r="G1108" s="1">
        <f t="shared" si="111"/>
        <v>19.5</v>
      </c>
      <c r="H1108" s="1"/>
      <c r="I1108" s="5">
        <f>G1101+G1102+G1103+G1104+G1105+G1106+G1107+G1108</f>
        <v>74</v>
      </c>
      <c r="J1108" s="5">
        <f>I1108*75</f>
        <v>5550</v>
      </c>
    </row>
    <row r="1109" spans="2:10">
      <c r="B1109" s="154" t="s">
        <v>627</v>
      </c>
      <c r="C1109" s="154" t="s">
        <v>491</v>
      </c>
      <c r="D1109" s="1">
        <v>104</v>
      </c>
      <c r="E1109" s="1"/>
      <c r="F1109" s="1">
        <v>112</v>
      </c>
      <c r="G1109" s="1">
        <f t="shared" si="111"/>
        <v>8</v>
      </c>
      <c r="H1109" s="1"/>
      <c r="I1109" s="1"/>
      <c r="J1109" s="1"/>
    </row>
    <row r="1110" spans="2:10">
      <c r="B1110" s="155"/>
      <c r="C1110" s="155"/>
      <c r="D1110" s="1">
        <v>104</v>
      </c>
      <c r="E1110" s="1"/>
      <c r="F1110" s="1">
        <v>120</v>
      </c>
      <c r="G1110" s="1">
        <f t="shared" si="111"/>
        <v>16</v>
      </c>
      <c r="H1110" s="1"/>
      <c r="I1110" s="1"/>
      <c r="J1110" s="1"/>
    </row>
    <row r="1111" spans="2:10">
      <c r="B1111" s="155"/>
      <c r="C1111" s="155"/>
      <c r="D1111" s="1">
        <v>104</v>
      </c>
      <c r="E1111" s="1"/>
      <c r="F1111" s="1">
        <v>134</v>
      </c>
      <c r="G1111" s="1">
        <f t="shared" si="111"/>
        <v>30</v>
      </c>
      <c r="H1111" s="1"/>
      <c r="I1111" s="1"/>
      <c r="J1111" s="1"/>
    </row>
    <row r="1112" spans="2:10">
      <c r="B1112" s="155"/>
      <c r="C1112" s="155"/>
      <c r="D1112" s="1">
        <v>104</v>
      </c>
      <c r="E1112" s="1"/>
      <c r="F1112" s="1">
        <v>134</v>
      </c>
      <c r="G1112" s="1">
        <f t="shared" si="111"/>
        <v>30</v>
      </c>
      <c r="H1112" s="1"/>
      <c r="I1112" s="1"/>
      <c r="J1112" s="1"/>
    </row>
    <row r="1113" spans="2:10">
      <c r="B1113" s="155"/>
      <c r="C1113" s="155"/>
      <c r="D1113" s="1">
        <v>123</v>
      </c>
      <c r="E1113" s="1"/>
      <c r="F1113" s="1">
        <v>131</v>
      </c>
      <c r="G1113" s="1">
        <f t="shared" si="111"/>
        <v>8</v>
      </c>
      <c r="H1113" s="1"/>
      <c r="I1113" s="1"/>
      <c r="J1113" s="1"/>
    </row>
    <row r="1114" spans="2:10">
      <c r="B1114" s="155"/>
      <c r="C1114" s="155"/>
      <c r="D1114" s="1">
        <v>123</v>
      </c>
      <c r="E1114" s="1"/>
      <c r="F1114" s="1">
        <v>131</v>
      </c>
      <c r="G1114" s="1">
        <f t="shared" si="111"/>
        <v>8</v>
      </c>
      <c r="H1114" s="1"/>
      <c r="I1114" s="1"/>
      <c r="J1114" s="1"/>
    </row>
    <row r="1115" spans="2:10">
      <c r="B1115" s="155"/>
      <c r="C1115" s="155"/>
      <c r="D1115" s="1">
        <v>123</v>
      </c>
      <c r="E1115" s="1"/>
      <c r="F1115" s="1">
        <v>139</v>
      </c>
      <c r="G1115" s="1">
        <f t="shared" si="111"/>
        <v>16</v>
      </c>
      <c r="H1115" s="1"/>
      <c r="I1115" s="1"/>
      <c r="J1115" s="1"/>
    </row>
    <row r="1116" spans="2:10">
      <c r="B1116" s="155"/>
      <c r="C1116" s="155"/>
      <c r="D1116" s="1">
        <v>123</v>
      </c>
      <c r="E1116" s="1"/>
      <c r="F1116" s="1">
        <v>139</v>
      </c>
      <c r="G1116" s="1">
        <f t="shared" si="111"/>
        <v>16</v>
      </c>
      <c r="H1116" s="1"/>
      <c r="I1116" s="1"/>
      <c r="J1116" s="1"/>
    </row>
    <row r="1117" spans="2:10">
      <c r="B1117" s="155"/>
      <c r="C1117" s="155"/>
      <c r="D1117" s="1">
        <v>133</v>
      </c>
      <c r="E1117" s="1"/>
      <c r="F1117" s="1">
        <v>144</v>
      </c>
      <c r="G1117" s="1">
        <f t="shared" si="111"/>
        <v>11</v>
      </c>
      <c r="H1117" s="1"/>
      <c r="I1117" s="1"/>
      <c r="J1117" s="1"/>
    </row>
    <row r="1118" spans="2:10">
      <c r="B1118" s="155"/>
      <c r="C1118" s="155"/>
      <c r="D1118" s="1">
        <v>133</v>
      </c>
      <c r="E1118" s="1"/>
      <c r="F1118" s="1">
        <v>146</v>
      </c>
      <c r="G1118" s="1">
        <f t="shared" si="111"/>
        <v>13</v>
      </c>
      <c r="H1118" s="1"/>
      <c r="I1118" s="1"/>
      <c r="J1118" s="1"/>
    </row>
    <row r="1119" spans="2:10">
      <c r="B1119" s="155"/>
      <c r="C1119" s="155"/>
      <c r="D1119" s="1">
        <v>133</v>
      </c>
      <c r="E1119" s="1"/>
      <c r="F1119" s="1">
        <v>149</v>
      </c>
      <c r="G1119" s="1">
        <f t="shared" si="111"/>
        <v>16</v>
      </c>
      <c r="H1119" s="1"/>
      <c r="I1119" s="1"/>
      <c r="J1119" s="1"/>
    </row>
    <row r="1120" spans="2:10">
      <c r="B1120" s="156"/>
      <c r="C1120" s="156"/>
      <c r="D1120" s="1">
        <v>133</v>
      </c>
      <c r="E1120" s="1"/>
      <c r="F1120" s="1">
        <v>149</v>
      </c>
      <c r="G1120" s="1">
        <f t="shared" si="111"/>
        <v>16</v>
      </c>
      <c r="H1120" s="1"/>
      <c r="I1120" s="5">
        <f>G1109+G1110+G1111+G1112+G1113+G1114+G1115+G1116+G1117+G1118+G1119+G1120</f>
        <v>188</v>
      </c>
      <c r="J1120" s="5">
        <f>I1120*75</f>
        <v>14100</v>
      </c>
    </row>
    <row r="1121" spans="2:10">
      <c r="B1121" s="154" t="s">
        <v>628</v>
      </c>
      <c r="C1121" s="154" t="s">
        <v>491</v>
      </c>
      <c r="D1121" s="1">
        <v>104</v>
      </c>
      <c r="E1121" s="1"/>
      <c r="F1121" s="1">
        <v>111</v>
      </c>
      <c r="G1121" s="1">
        <f t="shared" si="111"/>
        <v>7</v>
      </c>
      <c r="H1121" s="1"/>
      <c r="I1121" s="1"/>
      <c r="J1121" s="1"/>
    </row>
    <row r="1122" spans="2:10">
      <c r="B1122" s="155"/>
      <c r="C1122" s="155"/>
      <c r="D1122" s="1">
        <v>104</v>
      </c>
      <c r="E1122" s="1"/>
      <c r="F1122" s="1">
        <v>111</v>
      </c>
      <c r="G1122" s="1">
        <f t="shared" si="111"/>
        <v>7</v>
      </c>
      <c r="H1122" s="1"/>
      <c r="I1122" s="1"/>
      <c r="J1122" s="1"/>
    </row>
    <row r="1123" spans="2:10">
      <c r="B1123" s="155"/>
      <c r="C1123" s="155"/>
      <c r="D1123" s="1">
        <v>104</v>
      </c>
      <c r="E1123" s="1">
        <v>89</v>
      </c>
      <c r="F1123" s="1"/>
      <c r="G1123" s="1">
        <f>E1123-D1123</f>
        <v>-15</v>
      </c>
      <c r="H1123" s="1"/>
      <c r="I1123" s="1"/>
      <c r="J1123" s="1"/>
    </row>
    <row r="1124" spans="2:10">
      <c r="B1124" s="155"/>
      <c r="C1124" s="155"/>
      <c r="D1124" s="1">
        <v>104</v>
      </c>
      <c r="E1124" s="1">
        <v>89</v>
      </c>
      <c r="F1124" s="1"/>
      <c r="G1124" s="1">
        <f>E1124-D1124</f>
        <v>-15</v>
      </c>
      <c r="H1124" s="1"/>
      <c r="I1124" s="1"/>
      <c r="J1124" s="1"/>
    </row>
    <row r="1125" spans="2:10">
      <c r="B1125" s="155"/>
      <c r="C1125" s="155"/>
      <c r="D1125" s="1">
        <v>96</v>
      </c>
      <c r="E1125" s="1"/>
      <c r="F1125" s="1">
        <v>104</v>
      </c>
      <c r="G1125" s="1">
        <f>F1125-D1125</f>
        <v>8</v>
      </c>
      <c r="H1125" s="1"/>
      <c r="I1125" s="1"/>
      <c r="J1125" s="1"/>
    </row>
    <row r="1126" spans="2:10">
      <c r="B1126" s="155"/>
      <c r="C1126" s="155"/>
      <c r="D1126" s="1">
        <v>96</v>
      </c>
      <c r="E1126" s="1"/>
      <c r="F1126" s="1">
        <v>109.4</v>
      </c>
      <c r="G1126" s="1">
        <f t="shared" ref="G1126:G1128" si="112">F1126-D1126</f>
        <v>13.400000000000006</v>
      </c>
      <c r="H1126" s="1"/>
      <c r="I1126" s="1"/>
      <c r="J1126" s="1"/>
    </row>
    <row r="1127" spans="2:10">
      <c r="B1127" s="155"/>
      <c r="C1127" s="155"/>
      <c r="D1127" s="1">
        <v>96</v>
      </c>
      <c r="E1127" s="1"/>
      <c r="F1127" s="1">
        <v>112</v>
      </c>
      <c r="G1127" s="1">
        <f t="shared" si="112"/>
        <v>16</v>
      </c>
      <c r="H1127" s="1"/>
      <c r="I1127" s="1"/>
      <c r="J1127" s="1"/>
    </row>
    <row r="1128" spans="2:10">
      <c r="B1128" s="155"/>
      <c r="C1128" s="155"/>
      <c r="D1128" s="1">
        <v>96</v>
      </c>
      <c r="E1128" s="1"/>
      <c r="F1128" s="1">
        <v>112</v>
      </c>
      <c r="G1128" s="1">
        <f t="shared" si="112"/>
        <v>16</v>
      </c>
      <c r="H1128" s="1"/>
      <c r="I1128" s="1"/>
      <c r="J1128" s="1"/>
    </row>
    <row r="1129" spans="2:10">
      <c r="B1129" s="155"/>
      <c r="C1129" s="155"/>
      <c r="D1129" s="1">
        <v>108</v>
      </c>
      <c r="E1129" s="1">
        <v>103</v>
      </c>
      <c r="F1129" s="1"/>
      <c r="G1129" s="1">
        <f>E1129-D1129</f>
        <v>-5</v>
      </c>
      <c r="H1129" s="1"/>
      <c r="I1129" s="1"/>
      <c r="J1129" s="1"/>
    </row>
    <row r="1130" spans="2:10">
      <c r="B1130" s="155"/>
      <c r="C1130" s="155"/>
      <c r="D1130" s="1">
        <v>108</v>
      </c>
      <c r="E1130" s="1">
        <v>103</v>
      </c>
      <c r="F1130" s="1"/>
      <c r="G1130" s="1">
        <f t="shared" ref="G1130:G1140" si="113">E1130-D1130</f>
        <v>-5</v>
      </c>
      <c r="H1130" s="1"/>
      <c r="I1130" s="1"/>
      <c r="J1130" s="1"/>
    </row>
    <row r="1131" spans="2:10">
      <c r="B1131" s="155"/>
      <c r="C1131" s="155"/>
      <c r="D1131" s="1">
        <v>108</v>
      </c>
      <c r="E1131" s="1">
        <v>103</v>
      </c>
      <c r="F1131" s="1"/>
      <c r="G1131" s="1">
        <f t="shared" si="113"/>
        <v>-5</v>
      </c>
      <c r="H1131" s="1"/>
      <c r="I1131" s="1"/>
      <c r="J1131" s="1"/>
    </row>
    <row r="1132" spans="2:10">
      <c r="B1132" s="156"/>
      <c r="C1132" s="156"/>
      <c r="D1132" s="1">
        <v>108</v>
      </c>
      <c r="E1132" s="1">
        <v>103</v>
      </c>
      <c r="F1132" s="1"/>
      <c r="G1132" s="1">
        <f t="shared" si="113"/>
        <v>-5</v>
      </c>
      <c r="H1132" s="1"/>
      <c r="I1132" s="5">
        <f>G1121+G1122+G1123+G1124+G1125+G1126+G1127+G1128+G1129+G1130+G1131+G1132</f>
        <v>17.400000000000006</v>
      </c>
      <c r="J1132" s="5">
        <f>I1132*75</f>
        <v>1305.0000000000005</v>
      </c>
    </row>
    <row r="1133" spans="2:10">
      <c r="B1133" s="154" t="s">
        <v>630</v>
      </c>
      <c r="C1133" s="154" t="s">
        <v>491</v>
      </c>
      <c r="D1133" s="1">
        <v>79</v>
      </c>
      <c r="E1133" s="1">
        <v>75</v>
      </c>
      <c r="F1133" s="1"/>
      <c r="G1133" s="1">
        <f t="shared" si="113"/>
        <v>-4</v>
      </c>
      <c r="H1133" s="1"/>
      <c r="I1133" s="1"/>
      <c r="J1133" s="1"/>
    </row>
    <row r="1134" spans="2:10">
      <c r="B1134" s="155"/>
      <c r="C1134" s="155"/>
      <c r="D1134" s="1">
        <v>79</v>
      </c>
      <c r="E1134" s="1">
        <v>75</v>
      </c>
      <c r="F1134" s="1"/>
      <c r="G1134" s="1">
        <f t="shared" si="113"/>
        <v>-4</v>
      </c>
      <c r="H1134" s="1"/>
      <c r="I1134" s="1"/>
      <c r="J1134" s="1"/>
    </row>
    <row r="1135" spans="2:10">
      <c r="B1135" s="155"/>
      <c r="C1135" s="155"/>
      <c r="D1135" s="1">
        <v>79</v>
      </c>
      <c r="E1135" s="1">
        <v>75</v>
      </c>
      <c r="F1135" s="1"/>
      <c r="G1135" s="1">
        <f t="shared" si="113"/>
        <v>-4</v>
      </c>
      <c r="H1135" s="1"/>
      <c r="I1135" s="1"/>
      <c r="J1135" s="1"/>
    </row>
    <row r="1136" spans="2:10">
      <c r="B1136" s="155"/>
      <c r="C1136" s="156"/>
      <c r="D1136" s="1">
        <v>79</v>
      </c>
      <c r="E1136" s="1">
        <v>75</v>
      </c>
      <c r="F1136" s="1"/>
      <c r="G1136" s="1">
        <f t="shared" si="113"/>
        <v>-4</v>
      </c>
      <c r="H1136" s="1"/>
      <c r="I1136" s="1"/>
      <c r="J1136" s="1"/>
    </row>
    <row r="1137" spans="2:10">
      <c r="B1137" s="155"/>
      <c r="C1137" s="154" t="s">
        <v>450</v>
      </c>
      <c r="D1137" s="1">
        <v>95</v>
      </c>
      <c r="E1137" s="1">
        <v>88</v>
      </c>
      <c r="F1137" s="1"/>
      <c r="G1137" s="1">
        <f t="shared" si="113"/>
        <v>-7</v>
      </c>
      <c r="H1137" s="1"/>
      <c r="I1137" s="1"/>
      <c r="J1137" s="1"/>
    </row>
    <row r="1138" spans="2:10">
      <c r="B1138" s="155"/>
      <c r="C1138" s="155"/>
      <c r="D1138" s="1">
        <v>95</v>
      </c>
      <c r="E1138" s="1">
        <v>88</v>
      </c>
      <c r="F1138" s="1"/>
      <c r="G1138" s="1">
        <f t="shared" si="113"/>
        <v>-7</v>
      </c>
      <c r="H1138" s="1"/>
      <c r="I1138" s="1"/>
      <c r="J1138" s="1"/>
    </row>
    <row r="1139" spans="2:10">
      <c r="B1139" s="155"/>
      <c r="C1139" s="155"/>
      <c r="D1139" s="1">
        <v>95</v>
      </c>
      <c r="E1139" s="1">
        <v>88</v>
      </c>
      <c r="F1139" s="1"/>
      <c r="G1139" s="1">
        <f t="shared" si="113"/>
        <v>-7</v>
      </c>
      <c r="H1139" s="1"/>
      <c r="I1139" s="1"/>
      <c r="J1139" s="1"/>
    </row>
    <row r="1140" spans="2:10">
      <c r="B1140" s="155"/>
      <c r="C1140" s="155"/>
      <c r="D1140" s="1">
        <v>95</v>
      </c>
      <c r="E1140" s="1">
        <v>88</v>
      </c>
      <c r="F1140" s="1"/>
      <c r="G1140" s="1">
        <f t="shared" si="113"/>
        <v>-7</v>
      </c>
      <c r="H1140" s="1"/>
      <c r="I1140" s="1"/>
      <c r="J1140" s="1"/>
    </row>
    <row r="1141" spans="2:10">
      <c r="B1141" s="155"/>
      <c r="C1141" s="155"/>
      <c r="D1141" s="1">
        <v>99</v>
      </c>
      <c r="E1141" s="1"/>
      <c r="F1141" s="1">
        <v>110</v>
      </c>
      <c r="G1141" s="1">
        <f>F1141-D1141</f>
        <v>11</v>
      </c>
      <c r="H1141" s="1"/>
      <c r="I1141" s="1"/>
      <c r="J1141" s="1"/>
    </row>
    <row r="1142" spans="2:10">
      <c r="B1142" s="155"/>
      <c r="C1142" s="155"/>
      <c r="D1142" s="1">
        <v>99</v>
      </c>
      <c r="E1142" s="1"/>
      <c r="F1142" s="1">
        <v>110</v>
      </c>
      <c r="G1142" s="1">
        <f t="shared" ref="G1142:G1148" si="114">F1142-D1142</f>
        <v>11</v>
      </c>
      <c r="H1142" s="1"/>
      <c r="I1142" s="1"/>
      <c r="J1142" s="1"/>
    </row>
    <row r="1143" spans="2:10">
      <c r="B1143" s="155"/>
      <c r="C1143" s="155"/>
      <c r="D1143" s="1">
        <v>99</v>
      </c>
      <c r="E1143" s="1"/>
      <c r="F1143" s="1">
        <v>115</v>
      </c>
      <c r="G1143" s="1">
        <f t="shared" si="114"/>
        <v>16</v>
      </c>
      <c r="H1143" s="1"/>
      <c r="I1143" s="1"/>
      <c r="J1143" s="1"/>
    </row>
    <row r="1144" spans="2:10">
      <c r="B1144" s="156"/>
      <c r="C1144" s="156"/>
      <c r="D1144" s="1">
        <v>99</v>
      </c>
      <c r="E1144" s="1"/>
      <c r="F1144" s="1">
        <v>115</v>
      </c>
      <c r="G1144" s="1">
        <f t="shared" si="114"/>
        <v>16</v>
      </c>
      <c r="H1144" s="1"/>
      <c r="I1144" s="5">
        <f>G1133+G1134+G1135+G1136+G1137+G1138+G1139+G1140+G1141+G1142+G1143+G1144</f>
        <v>10</v>
      </c>
      <c r="J1144" s="5">
        <f>I1144*75</f>
        <v>750</v>
      </c>
    </row>
    <row r="1145" spans="2:10">
      <c r="B1145" s="154" t="s">
        <v>633</v>
      </c>
      <c r="C1145" s="154" t="s">
        <v>450</v>
      </c>
      <c r="D1145" s="1">
        <v>144</v>
      </c>
      <c r="E1145" s="1"/>
      <c r="F1145" s="1">
        <v>152</v>
      </c>
      <c r="G1145" s="1">
        <f t="shared" si="114"/>
        <v>8</v>
      </c>
      <c r="H1145" s="1"/>
      <c r="I1145" s="1"/>
      <c r="J1145" s="1"/>
    </row>
    <row r="1146" spans="2:10">
      <c r="B1146" s="155"/>
      <c r="C1146" s="155"/>
      <c r="D1146" s="1">
        <v>144</v>
      </c>
      <c r="E1146" s="1"/>
      <c r="F1146" s="1">
        <v>157</v>
      </c>
      <c r="G1146" s="1">
        <f t="shared" si="114"/>
        <v>13</v>
      </c>
      <c r="H1146" s="1"/>
      <c r="I1146" s="1"/>
      <c r="J1146" s="1"/>
    </row>
    <row r="1147" spans="2:10">
      <c r="B1147" s="155"/>
      <c r="C1147" s="155"/>
      <c r="D1147" s="1">
        <v>144</v>
      </c>
      <c r="E1147" s="1"/>
      <c r="F1147" s="1">
        <v>162</v>
      </c>
      <c r="G1147" s="1">
        <f t="shared" si="114"/>
        <v>18</v>
      </c>
      <c r="H1147" s="1"/>
      <c r="I1147" s="1"/>
      <c r="J1147" s="1"/>
    </row>
    <row r="1148" spans="2:10">
      <c r="B1148" s="155"/>
      <c r="C1148" s="156"/>
      <c r="D1148" s="1">
        <v>144</v>
      </c>
      <c r="E1148" s="1"/>
      <c r="F1148" s="1">
        <v>165</v>
      </c>
      <c r="G1148" s="1">
        <f t="shared" si="114"/>
        <v>21</v>
      </c>
      <c r="H1148" s="1"/>
      <c r="I1148" s="1"/>
      <c r="J1148" s="1"/>
    </row>
    <row r="1149" spans="2:10">
      <c r="B1149" s="155"/>
      <c r="C1149" s="154" t="s">
        <v>585</v>
      </c>
      <c r="D1149" s="1">
        <v>87</v>
      </c>
      <c r="E1149" s="1"/>
      <c r="F1149" s="1"/>
      <c r="G1149" s="1"/>
      <c r="H1149" s="1" t="s">
        <v>13</v>
      </c>
      <c r="I1149" s="1"/>
      <c r="J1149" s="1"/>
    </row>
    <row r="1150" spans="2:10">
      <c r="B1150" s="155"/>
      <c r="C1150" s="155"/>
      <c r="D1150" s="1">
        <v>87</v>
      </c>
      <c r="E1150" s="1"/>
      <c r="F1150" s="1"/>
      <c r="G1150" s="1"/>
      <c r="H1150" s="1" t="s">
        <v>13</v>
      </c>
      <c r="I1150" s="1"/>
      <c r="J1150" s="1"/>
    </row>
    <row r="1151" spans="2:10">
      <c r="B1151" s="155"/>
      <c r="C1151" s="155"/>
      <c r="D1151" s="1">
        <v>87</v>
      </c>
      <c r="E1151" s="1"/>
      <c r="F1151" s="1"/>
      <c r="G1151" s="1"/>
      <c r="H1151" s="1" t="s">
        <v>13</v>
      </c>
      <c r="I1151" s="1"/>
      <c r="J1151" s="1"/>
    </row>
    <row r="1152" spans="2:10">
      <c r="B1152" s="156"/>
      <c r="C1152" s="156"/>
      <c r="D1152" s="1">
        <v>87</v>
      </c>
      <c r="E1152" s="1"/>
      <c r="F1152" s="1"/>
      <c r="G1152" s="1"/>
      <c r="H1152" s="1" t="s">
        <v>13</v>
      </c>
      <c r="I1152" s="5">
        <f>G1145+G1146+G1147+G1148</f>
        <v>60</v>
      </c>
      <c r="J1152" s="5">
        <f>I1152*75</f>
        <v>4500</v>
      </c>
    </row>
    <row r="1153" spans="2:10">
      <c r="B1153" s="154" t="s">
        <v>636</v>
      </c>
      <c r="C1153" s="154" t="s">
        <v>585</v>
      </c>
      <c r="D1153" s="1"/>
      <c r="E1153" s="1"/>
      <c r="F1153" s="1">
        <v>110</v>
      </c>
      <c r="G1153" s="1">
        <f>F1153-D1149</f>
        <v>23</v>
      </c>
      <c r="H1153" s="1"/>
      <c r="I1153" s="1"/>
      <c r="J1153" s="1"/>
    </row>
    <row r="1154" spans="2:10">
      <c r="B1154" s="155"/>
      <c r="C1154" s="155"/>
      <c r="D1154" s="1"/>
      <c r="E1154" s="1"/>
      <c r="F1154" s="1">
        <v>110</v>
      </c>
      <c r="G1154" s="1">
        <f t="shared" ref="G1154:G1156" si="115">F1154-D1150</f>
        <v>23</v>
      </c>
      <c r="H1154" s="1"/>
      <c r="I1154" s="1"/>
      <c r="J1154" s="1"/>
    </row>
    <row r="1155" spans="2:10">
      <c r="B1155" s="155"/>
      <c r="C1155" s="155"/>
      <c r="D1155" s="1"/>
      <c r="E1155" s="1"/>
      <c r="F1155" s="1">
        <v>110</v>
      </c>
      <c r="G1155" s="1">
        <f t="shared" si="115"/>
        <v>23</v>
      </c>
      <c r="H1155" s="1"/>
      <c r="I1155" s="1"/>
      <c r="J1155" s="1"/>
    </row>
    <row r="1156" spans="2:10">
      <c r="B1156" s="155"/>
      <c r="C1156" s="155"/>
      <c r="D1156" s="1"/>
      <c r="E1156" s="1"/>
      <c r="F1156" s="1">
        <v>110</v>
      </c>
      <c r="G1156" s="1">
        <f t="shared" si="115"/>
        <v>23</v>
      </c>
      <c r="H1156" s="1"/>
      <c r="I1156" s="1"/>
      <c r="J1156" s="1"/>
    </row>
    <row r="1157" spans="2:10">
      <c r="B1157" s="155"/>
      <c r="C1157" s="155"/>
      <c r="D1157" s="1">
        <v>104</v>
      </c>
      <c r="E1157" s="1"/>
      <c r="F1157" s="1">
        <v>109</v>
      </c>
      <c r="G1157" s="1">
        <f>F1157-D1157</f>
        <v>5</v>
      </c>
      <c r="H1157" s="1"/>
      <c r="I1157" s="1"/>
      <c r="J1157" s="1"/>
    </row>
    <row r="1158" spans="2:10">
      <c r="B1158" s="155"/>
      <c r="C1158" s="155"/>
      <c r="D1158" s="1">
        <v>104</v>
      </c>
      <c r="E1158" s="1"/>
      <c r="F1158" s="1">
        <v>112</v>
      </c>
      <c r="G1158" s="1">
        <f t="shared" ref="G1158:G1162" si="116">F1158-D1158</f>
        <v>8</v>
      </c>
      <c r="H1158" s="1"/>
      <c r="I1158" s="1"/>
      <c r="J1158" s="1"/>
    </row>
    <row r="1159" spans="2:10">
      <c r="B1159" s="155"/>
      <c r="C1159" s="155"/>
      <c r="D1159" s="1">
        <v>104</v>
      </c>
      <c r="E1159" s="1"/>
      <c r="F1159" s="1">
        <v>115</v>
      </c>
      <c r="G1159" s="1">
        <f t="shared" si="116"/>
        <v>11</v>
      </c>
      <c r="H1159" s="1"/>
      <c r="I1159" s="1"/>
      <c r="J1159" s="1"/>
    </row>
    <row r="1160" spans="2:10">
      <c r="B1160" s="155"/>
      <c r="C1160" s="155"/>
      <c r="D1160" s="1">
        <v>104</v>
      </c>
      <c r="E1160" s="1"/>
      <c r="F1160" s="1">
        <v>117</v>
      </c>
      <c r="G1160" s="1">
        <f t="shared" si="116"/>
        <v>13</v>
      </c>
      <c r="H1160" s="1"/>
      <c r="I1160" s="1"/>
      <c r="J1160" s="1"/>
    </row>
    <row r="1161" spans="2:10">
      <c r="B1161" s="155"/>
      <c r="C1161" s="155"/>
      <c r="D1161" s="1">
        <v>111</v>
      </c>
      <c r="E1161" s="1"/>
      <c r="F1161" s="1">
        <v>118.3</v>
      </c>
      <c r="G1161" s="1">
        <f t="shared" si="116"/>
        <v>7.2999999999999972</v>
      </c>
      <c r="H1161" s="1"/>
      <c r="I1161" s="1"/>
      <c r="J1161" s="1"/>
    </row>
    <row r="1162" spans="2:10">
      <c r="B1162" s="155"/>
      <c r="C1162" s="155"/>
      <c r="D1162" s="1">
        <v>111</v>
      </c>
      <c r="E1162" s="1"/>
      <c r="F1162" s="1">
        <v>118.3</v>
      </c>
      <c r="G1162" s="1">
        <f t="shared" si="116"/>
        <v>7.2999999999999972</v>
      </c>
      <c r="H1162" s="1"/>
      <c r="I1162" s="1"/>
      <c r="J1162" s="1"/>
    </row>
    <row r="1163" spans="2:10">
      <c r="B1163" s="155"/>
      <c r="C1163" s="155"/>
      <c r="D1163" s="1">
        <v>111</v>
      </c>
      <c r="E1163" s="1">
        <v>107</v>
      </c>
      <c r="F1163" s="1"/>
      <c r="G1163" s="1">
        <f>E1163-D1163</f>
        <v>-4</v>
      </c>
      <c r="H1163" s="1"/>
      <c r="I1163" s="1"/>
      <c r="J1163" s="1"/>
    </row>
    <row r="1164" spans="2:10">
      <c r="B1164" s="156"/>
      <c r="C1164" s="156"/>
      <c r="D1164" s="1">
        <v>111</v>
      </c>
      <c r="E1164" s="1">
        <v>107</v>
      </c>
      <c r="F1164" s="1"/>
      <c r="G1164" s="1">
        <f>E1164-D1164</f>
        <v>-4</v>
      </c>
      <c r="H1164" s="1"/>
      <c r="I1164" s="5">
        <f>G1153+G1154+G1155+G1156+G1157+G1158+G1159+G1160+G1161+G1162+G1163+G1164</f>
        <v>135.60000000000002</v>
      </c>
      <c r="J1164" s="5">
        <f>I1164*75</f>
        <v>10170.000000000002</v>
      </c>
    </row>
    <row r="1165" spans="2:10">
      <c r="B1165" s="154" t="s">
        <v>642</v>
      </c>
      <c r="C1165" s="154" t="s">
        <v>643</v>
      </c>
      <c r="D1165" s="1">
        <v>116</v>
      </c>
      <c r="E1165" s="1"/>
      <c r="F1165" s="1">
        <v>128</v>
      </c>
      <c r="G1165" s="1">
        <f>F1165-D1165</f>
        <v>12</v>
      </c>
      <c r="H1165" s="1"/>
      <c r="I1165" s="5"/>
      <c r="J1165" s="5"/>
    </row>
    <row r="1166" spans="2:10">
      <c r="B1166" s="155"/>
      <c r="C1166" s="155"/>
      <c r="D1166" s="1">
        <v>116</v>
      </c>
      <c r="E1166" s="1"/>
      <c r="F1166" s="1">
        <v>133.80000000000001</v>
      </c>
      <c r="G1166" s="1">
        <f t="shared" ref="G1166:G1170" si="117">F1166-D1166</f>
        <v>17.800000000000011</v>
      </c>
      <c r="H1166" s="1"/>
      <c r="I1166" s="5"/>
      <c r="J1166" s="5"/>
    </row>
    <row r="1167" spans="2:10">
      <c r="B1167" s="155"/>
      <c r="C1167" s="155"/>
      <c r="D1167" s="1">
        <v>116</v>
      </c>
      <c r="E1167" s="1"/>
      <c r="F1167" s="1">
        <v>136.5</v>
      </c>
      <c r="G1167" s="1">
        <f t="shared" si="117"/>
        <v>20.5</v>
      </c>
      <c r="H1167" s="1"/>
      <c r="I1167" s="5"/>
      <c r="J1167" s="5"/>
    </row>
    <row r="1168" spans="2:10">
      <c r="B1168" s="155"/>
      <c r="C1168" s="155"/>
      <c r="D1168" s="1">
        <v>116</v>
      </c>
      <c r="E1168" s="1"/>
      <c r="F1168" s="1">
        <v>138.69999999999999</v>
      </c>
      <c r="G1168" s="1">
        <f t="shared" si="117"/>
        <v>22.699999999999989</v>
      </c>
      <c r="H1168" s="1"/>
      <c r="I1168" s="5"/>
      <c r="J1168" s="5"/>
    </row>
    <row r="1169" spans="2:10">
      <c r="B1169" s="155"/>
      <c r="C1169" s="155"/>
      <c r="D1169" s="1">
        <v>116</v>
      </c>
      <c r="E1169" s="1"/>
      <c r="F1169" s="1">
        <v>140.30000000000001</v>
      </c>
      <c r="G1169" s="1">
        <f t="shared" si="117"/>
        <v>24.300000000000011</v>
      </c>
      <c r="H1169" s="1"/>
      <c r="I1169" s="5"/>
      <c r="J1169" s="5"/>
    </row>
    <row r="1170" spans="2:10">
      <c r="B1170" s="155"/>
      <c r="C1170" s="155"/>
      <c r="D1170" s="1">
        <v>116</v>
      </c>
      <c r="E1170" s="1"/>
      <c r="F1170" s="1">
        <v>145</v>
      </c>
      <c r="G1170" s="1">
        <f t="shared" si="117"/>
        <v>29</v>
      </c>
      <c r="H1170" s="1"/>
      <c r="I1170" s="5"/>
      <c r="J1170" s="5"/>
    </row>
    <row r="1171" spans="2:10">
      <c r="B1171" s="155"/>
      <c r="C1171" s="155"/>
      <c r="D1171" s="1">
        <v>146</v>
      </c>
      <c r="E1171" s="1">
        <v>134</v>
      </c>
      <c r="F1171" s="1"/>
      <c r="G1171" s="1">
        <f>E1171-D1171</f>
        <v>-12</v>
      </c>
      <c r="H1171" s="1"/>
      <c r="I1171" s="5"/>
      <c r="J1171" s="5"/>
    </row>
    <row r="1172" spans="2:10">
      <c r="B1172" s="155"/>
      <c r="C1172" s="155"/>
      <c r="D1172" s="1">
        <v>146</v>
      </c>
      <c r="E1172" s="1">
        <v>134</v>
      </c>
      <c r="F1172" s="1"/>
      <c r="G1172" s="1">
        <f t="shared" ref="G1172:G1174" si="118">E1172-D1172</f>
        <v>-12</v>
      </c>
      <c r="H1172" s="1"/>
      <c r="I1172" s="5"/>
      <c r="J1172" s="5"/>
    </row>
    <row r="1173" spans="2:10">
      <c r="B1173" s="155"/>
      <c r="C1173" s="155"/>
      <c r="D1173" s="1">
        <v>146</v>
      </c>
      <c r="E1173" s="1">
        <v>134</v>
      </c>
      <c r="F1173" s="1"/>
      <c r="G1173" s="1">
        <f t="shared" si="118"/>
        <v>-12</v>
      </c>
      <c r="H1173" s="1"/>
      <c r="I1173" s="5"/>
      <c r="J1173" s="5"/>
    </row>
    <row r="1174" spans="2:10">
      <c r="B1174" s="156"/>
      <c r="C1174" s="156"/>
      <c r="D1174" s="1">
        <v>146</v>
      </c>
      <c r="E1174" s="1">
        <v>134</v>
      </c>
      <c r="F1174" s="1"/>
      <c r="G1174" s="1">
        <f t="shared" si="118"/>
        <v>-12</v>
      </c>
      <c r="H1174" s="1"/>
      <c r="I1174" s="5">
        <f>G1165+G1166+G1167+G1168+G1169+G1170+G1171+G1172+G1173+G1174</f>
        <v>78.300000000000011</v>
      </c>
      <c r="J1174" s="5">
        <f>I1174*75</f>
        <v>5872.5000000000009</v>
      </c>
    </row>
    <row r="1175" spans="2:10">
      <c r="B1175" s="154" t="s">
        <v>644</v>
      </c>
      <c r="C1175" s="154" t="s">
        <v>653</v>
      </c>
      <c r="D1175" s="1">
        <v>128</v>
      </c>
      <c r="E1175" s="109"/>
      <c r="F1175" s="1">
        <v>140</v>
      </c>
      <c r="G1175" s="1">
        <f>F1175-D1175</f>
        <v>12</v>
      </c>
      <c r="H1175" s="1"/>
      <c r="I1175" s="5"/>
      <c r="J1175" s="5"/>
    </row>
    <row r="1176" spans="2:10">
      <c r="B1176" s="155"/>
      <c r="C1176" s="156"/>
      <c r="D1176" s="1">
        <v>128</v>
      </c>
      <c r="E1176" s="109"/>
      <c r="F1176" s="1">
        <v>140</v>
      </c>
      <c r="G1176" s="1">
        <f t="shared" ref="G1176:G1189" si="119">F1176-D1176</f>
        <v>12</v>
      </c>
      <c r="H1176" s="1"/>
      <c r="I1176" s="5"/>
      <c r="J1176" s="5"/>
    </row>
    <row r="1177" spans="2:10">
      <c r="B1177" s="155"/>
      <c r="C1177" s="154" t="s">
        <v>488</v>
      </c>
      <c r="D1177" s="1">
        <v>126</v>
      </c>
      <c r="E1177" s="109"/>
      <c r="F1177" s="1">
        <v>136</v>
      </c>
      <c r="G1177" s="1">
        <f t="shared" si="119"/>
        <v>10</v>
      </c>
      <c r="H1177" s="1"/>
      <c r="I1177" s="5"/>
      <c r="J1177" s="5"/>
    </row>
    <row r="1178" spans="2:10">
      <c r="B1178" s="156"/>
      <c r="C1178" s="156"/>
      <c r="D1178" s="1">
        <v>126</v>
      </c>
      <c r="E1178" s="109"/>
      <c r="F1178" s="1">
        <v>136</v>
      </c>
      <c r="G1178" s="1">
        <f t="shared" si="119"/>
        <v>10</v>
      </c>
      <c r="H1178" s="1"/>
      <c r="I1178" s="5">
        <f>G1175+G1176+G1177+G1178</f>
        <v>44</v>
      </c>
      <c r="J1178" s="5">
        <f>I1178*75</f>
        <v>3300</v>
      </c>
    </row>
    <row r="1179" spans="2:10">
      <c r="B1179" s="154" t="s">
        <v>646</v>
      </c>
      <c r="C1179" s="154" t="s">
        <v>488</v>
      </c>
      <c r="D1179" s="1">
        <v>148</v>
      </c>
      <c r="E1179" s="109"/>
      <c r="F1179" s="1">
        <v>161</v>
      </c>
      <c r="G1179" s="1">
        <f t="shared" si="119"/>
        <v>13</v>
      </c>
      <c r="H1179" s="1"/>
      <c r="I1179" s="5"/>
      <c r="J1179" s="5"/>
    </row>
    <row r="1180" spans="2:10">
      <c r="B1180" s="155"/>
      <c r="C1180" s="155"/>
      <c r="D1180" s="1">
        <v>148</v>
      </c>
      <c r="E1180" s="109"/>
      <c r="F1180" s="1">
        <v>161</v>
      </c>
      <c r="G1180" s="1">
        <f t="shared" si="119"/>
        <v>13</v>
      </c>
      <c r="H1180" s="1"/>
      <c r="I1180" s="5"/>
      <c r="J1180" s="5"/>
    </row>
    <row r="1181" spans="2:10">
      <c r="B1181" s="155"/>
      <c r="C1181" s="155"/>
      <c r="D1181" s="1">
        <v>148</v>
      </c>
      <c r="E1181" s="109"/>
      <c r="F1181" s="1">
        <v>161</v>
      </c>
      <c r="G1181" s="1">
        <f t="shared" si="119"/>
        <v>13</v>
      </c>
      <c r="H1181" s="1"/>
      <c r="I1181" s="5"/>
      <c r="J1181" s="5"/>
    </row>
    <row r="1182" spans="2:10">
      <c r="B1182" s="156"/>
      <c r="C1182" s="156"/>
      <c r="D1182" s="1">
        <v>148</v>
      </c>
      <c r="E1182" s="109"/>
      <c r="F1182" s="1">
        <v>161</v>
      </c>
      <c r="G1182" s="1">
        <f t="shared" si="119"/>
        <v>13</v>
      </c>
      <c r="H1182" s="1"/>
      <c r="I1182" s="5">
        <f>G1179+G1180+G1181+G1182</f>
        <v>52</v>
      </c>
      <c r="J1182" s="5">
        <f>I1182*75</f>
        <v>3900</v>
      </c>
    </row>
    <row r="1183" spans="2:10">
      <c r="B1183" s="154" t="s">
        <v>649</v>
      </c>
      <c r="C1183" s="154" t="s">
        <v>488</v>
      </c>
      <c r="D1183" s="1">
        <v>145</v>
      </c>
      <c r="E1183" s="109"/>
      <c r="F1183" s="1">
        <v>158</v>
      </c>
      <c r="G1183" s="1">
        <f t="shared" si="119"/>
        <v>13</v>
      </c>
      <c r="H1183" s="1"/>
      <c r="I1183" s="5"/>
      <c r="J1183" s="5"/>
    </row>
    <row r="1184" spans="2:10">
      <c r="B1184" s="155"/>
      <c r="C1184" s="155"/>
      <c r="D1184" s="1">
        <v>145</v>
      </c>
      <c r="E1184" s="109"/>
      <c r="F1184" s="1">
        <v>170</v>
      </c>
      <c r="G1184" s="1">
        <f t="shared" si="119"/>
        <v>25</v>
      </c>
      <c r="H1184" s="1"/>
      <c r="I1184" s="5"/>
      <c r="J1184" s="5"/>
    </row>
    <row r="1185" spans="2:10">
      <c r="B1185" s="155"/>
      <c r="C1185" s="155"/>
      <c r="D1185" s="1">
        <v>129</v>
      </c>
      <c r="E1185" s="109"/>
      <c r="F1185" s="1">
        <v>190</v>
      </c>
      <c r="G1185" s="1">
        <f t="shared" si="119"/>
        <v>61</v>
      </c>
      <c r="H1185" s="1"/>
      <c r="I1185" s="5"/>
      <c r="J1185" s="5"/>
    </row>
    <row r="1186" spans="2:10">
      <c r="B1186" s="156"/>
      <c r="C1186" s="156"/>
      <c r="D1186" s="1">
        <v>129</v>
      </c>
      <c r="E1186" s="109"/>
      <c r="F1186" s="1">
        <v>190</v>
      </c>
      <c r="G1186" s="1">
        <f t="shared" si="119"/>
        <v>61</v>
      </c>
      <c r="H1186" s="1"/>
      <c r="I1186" s="5">
        <f>G1183+G1184+G1185+G1186</f>
        <v>160</v>
      </c>
      <c r="J1186" s="5">
        <f>I1186*75</f>
        <v>12000</v>
      </c>
    </row>
    <row r="1187" spans="2:10">
      <c r="B1187" s="154" t="s">
        <v>654</v>
      </c>
      <c r="C1187" s="154" t="s">
        <v>488</v>
      </c>
      <c r="D1187" s="1">
        <v>139</v>
      </c>
      <c r="E1187" s="109"/>
      <c r="F1187" s="1">
        <v>150</v>
      </c>
      <c r="G1187" s="1">
        <f t="shared" si="119"/>
        <v>11</v>
      </c>
      <c r="H1187" s="1"/>
      <c r="I1187" s="5"/>
      <c r="J1187" s="5"/>
    </row>
    <row r="1188" spans="2:10">
      <c r="B1188" s="155"/>
      <c r="C1188" s="155"/>
      <c r="D1188" s="1">
        <v>139</v>
      </c>
      <c r="E1188" s="109"/>
      <c r="F1188" s="1">
        <v>150</v>
      </c>
      <c r="G1188" s="1">
        <f t="shared" si="119"/>
        <v>11</v>
      </c>
      <c r="H1188" s="1"/>
      <c r="I1188" s="5"/>
      <c r="J1188" s="5"/>
    </row>
    <row r="1189" spans="2:10">
      <c r="B1189" s="155"/>
      <c r="C1189" s="155"/>
      <c r="D1189" s="1">
        <v>139</v>
      </c>
      <c r="E1189" s="109"/>
      <c r="F1189" s="1">
        <v>148</v>
      </c>
      <c r="G1189" s="1">
        <f t="shared" si="119"/>
        <v>9</v>
      </c>
      <c r="H1189" s="1"/>
      <c r="I1189" s="5">
        <f>G1187+G1188+G1189</f>
        <v>31</v>
      </c>
      <c r="J1189" s="5">
        <f>I1189*75</f>
        <v>2325</v>
      </c>
    </row>
    <row r="1190" spans="2:10">
      <c r="B1190" s="155"/>
      <c r="C1190" s="156"/>
      <c r="D1190" s="1">
        <v>139</v>
      </c>
      <c r="E1190" s="109"/>
      <c r="F1190" s="1"/>
      <c r="G1190" s="1"/>
      <c r="H1190" s="1" t="s">
        <v>13</v>
      </c>
      <c r="I1190" s="5"/>
      <c r="J1190" s="5"/>
    </row>
    <row r="1191" spans="2:10">
      <c r="B1191" s="156"/>
      <c r="C1191" s="154" t="s">
        <v>465</v>
      </c>
      <c r="D1191" s="1">
        <v>77</v>
      </c>
      <c r="E1191" s="109"/>
      <c r="F1191" s="1"/>
      <c r="G1191" s="1"/>
      <c r="H1191" s="1" t="s">
        <v>13</v>
      </c>
      <c r="I1191" s="5"/>
      <c r="J1191" s="5"/>
    </row>
    <row r="1192" spans="2:10">
      <c r="B1192" s="154" t="s">
        <v>650</v>
      </c>
      <c r="C1192" s="156"/>
      <c r="D1192" s="1"/>
      <c r="E1192" s="109">
        <v>61</v>
      </c>
      <c r="F1192" s="1"/>
      <c r="G1192" s="1">
        <f>E1192-D1191</f>
        <v>-16</v>
      </c>
      <c r="H1192" s="1"/>
      <c r="I1192" s="5"/>
      <c r="J1192" s="5"/>
    </row>
    <row r="1193" spans="2:10">
      <c r="B1193" s="155"/>
      <c r="C1193" s="154" t="s">
        <v>488</v>
      </c>
      <c r="D1193" s="1"/>
      <c r="E1193" s="109"/>
      <c r="F1193" s="1">
        <v>190</v>
      </c>
      <c r="G1193" s="1">
        <f>F1193-D1190</f>
        <v>51</v>
      </c>
      <c r="H1193" s="1"/>
      <c r="I1193" s="5"/>
      <c r="J1193" s="5"/>
    </row>
    <row r="1194" spans="2:10">
      <c r="B1194" s="155"/>
      <c r="C1194" s="155"/>
      <c r="D1194" s="1">
        <v>178</v>
      </c>
      <c r="E1194" s="109"/>
      <c r="F1194" s="1">
        <v>196</v>
      </c>
      <c r="G1194" s="1">
        <f>F1194-D1194</f>
        <v>18</v>
      </c>
      <c r="H1194" s="1"/>
      <c r="I1194" s="5"/>
      <c r="J1194" s="5"/>
    </row>
    <row r="1195" spans="2:10">
      <c r="B1195" s="155"/>
      <c r="C1195" s="155"/>
      <c r="D1195" s="1">
        <v>178</v>
      </c>
      <c r="E1195" s="109"/>
      <c r="F1195" s="1">
        <v>200</v>
      </c>
      <c r="G1195" s="1">
        <f t="shared" ref="G1195:G1198" si="120">F1195-D1195</f>
        <v>22</v>
      </c>
      <c r="H1195" s="1"/>
      <c r="I1195" s="5"/>
      <c r="J1195" s="5"/>
    </row>
    <row r="1196" spans="2:10">
      <c r="B1196" s="156"/>
      <c r="C1196" s="156"/>
      <c r="D1196" s="1">
        <v>178</v>
      </c>
      <c r="E1196" s="109"/>
      <c r="F1196" s="1">
        <v>205</v>
      </c>
      <c r="G1196" s="1">
        <f t="shared" si="120"/>
        <v>27</v>
      </c>
      <c r="H1196" s="1"/>
      <c r="I1196" s="5">
        <f>G1192+G1193+G1194+G1195+G1196</f>
        <v>102</v>
      </c>
      <c r="J1196" s="5">
        <f>I1196*75</f>
        <v>7650</v>
      </c>
    </row>
    <row r="1197" spans="2:10">
      <c r="B1197" s="154" t="s">
        <v>651</v>
      </c>
      <c r="C1197" s="154" t="s">
        <v>653</v>
      </c>
      <c r="D1197" s="1">
        <v>58</v>
      </c>
      <c r="E1197" s="109"/>
      <c r="F1197" s="1">
        <v>67</v>
      </c>
      <c r="G1197" s="1">
        <f t="shared" si="120"/>
        <v>9</v>
      </c>
      <c r="H1197" s="1"/>
      <c r="I1197" s="5"/>
      <c r="J1197" s="5"/>
    </row>
    <row r="1198" spans="2:10">
      <c r="B1198" s="155"/>
      <c r="C1198" s="155"/>
      <c r="D1198" s="1">
        <v>58</v>
      </c>
      <c r="E1198" s="109"/>
      <c r="F1198" s="1">
        <v>67</v>
      </c>
      <c r="G1198" s="1">
        <f t="shared" si="120"/>
        <v>9</v>
      </c>
      <c r="H1198" s="1"/>
      <c r="I1198" s="5"/>
      <c r="J1198" s="5"/>
    </row>
    <row r="1199" spans="2:10">
      <c r="B1199" s="155"/>
      <c r="C1199" s="155"/>
      <c r="D1199" s="1">
        <v>58</v>
      </c>
      <c r="E1199" s="109">
        <v>48</v>
      </c>
      <c r="F1199" s="1"/>
      <c r="G1199" s="1">
        <f>E1199-D1199</f>
        <v>-10</v>
      </c>
      <c r="H1199" s="1"/>
      <c r="I1199" s="5"/>
      <c r="J1199" s="5"/>
    </row>
    <row r="1200" spans="2:10">
      <c r="B1200" s="156"/>
      <c r="C1200" s="156"/>
      <c r="D1200" s="1">
        <v>58</v>
      </c>
      <c r="E1200" s="109">
        <v>48</v>
      </c>
      <c r="F1200" s="1"/>
      <c r="G1200" s="1">
        <f>E1200-D1200</f>
        <v>-10</v>
      </c>
      <c r="H1200" s="1"/>
      <c r="I1200" s="5">
        <f>G1197+G1198+G1199+G1200</f>
        <v>-2</v>
      </c>
      <c r="J1200" s="5">
        <f>I1200*75</f>
        <v>-150</v>
      </c>
    </row>
    <row r="1201" spans="2:10">
      <c r="B1201" s="154" t="s">
        <v>652</v>
      </c>
      <c r="C1201" s="154" t="s">
        <v>488</v>
      </c>
      <c r="D1201" s="1">
        <v>146</v>
      </c>
      <c r="E1201" s="109"/>
      <c r="F1201" s="1">
        <v>161</v>
      </c>
      <c r="G1201" s="1">
        <f>F1201-D1201</f>
        <v>15</v>
      </c>
      <c r="H1201" s="1"/>
      <c r="I1201" s="5"/>
      <c r="J1201" s="5"/>
    </row>
    <row r="1202" spans="2:10">
      <c r="B1202" s="155"/>
      <c r="C1202" s="155"/>
      <c r="D1202" s="1">
        <v>146</v>
      </c>
      <c r="E1202" s="109"/>
      <c r="F1202" s="1">
        <v>178</v>
      </c>
      <c r="G1202" s="1">
        <f t="shared" ref="G1202:G1210" si="121">F1202-D1202</f>
        <v>32</v>
      </c>
      <c r="H1202" s="1"/>
      <c r="I1202" s="5"/>
      <c r="J1202" s="5"/>
    </row>
    <row r="1203" spans="2:10">
      <c r="B1203" s="155"/>
      <c r="C1203" s="155"/>
      <c r="D1203" s="1">
        <v>146</v>
      </c>
      <c r="E1203" s="1"/>
      <c r="F1203" s="110">
        <v>192</v>
      </c>
      <c r="G1203" s="1">
        <f t="shared" si="121"/>
        <v>46</v>
      </c>
      <c r="H1203" s="1"/>
      <c r="I1203" s="5"/>
      <c r="J1203" s="5"/>
    </row>
    <row r="1204" spans="2:10">
      <c r="B1204" s="156"/>
      <c r="C1204" s="156"/>
      <c r="D1204" s="1">
        <v>146</v>
      </c>
      <c r="E1204" s="1"/>
      <c r="F1204" s="110">
        <v>192</v>
      </c>
      <c r="G1204" s="1">
        <f t="shared" si="121"/>
        <v>46</v>
      </c>
      <c r="H1204" s="1"/>
      <c r="I1204" s="5">
        <f>G1201+G1202+G1203+G1204</f>
        <v>139</v>
      </c>
      <c r="J1204" s="5">
        <f>I1204*75</f>
        <v>10425</v>
      </c>
    </row>
    <row r="1205" spans="2:10">
      <c r="B1205" s="154" t="s">
        <v>655</v>
      </c>
      <c r="C1205" s="154" t="s">
        <v>450</v>
      </c>
      <c r="D1205" s="1">
        <v>103</v>
      </c>
      <c r="E1205" s="109"/>
      <c r="F1205" s="1">
        <v>122</v>
      </c>
      <c r="G1205" s="1">
        <f t="shared" si="121"/>
        <v>19</v>
      </c>
      <c r="H1205" s="1"/>
      <c r="I1205" s="5"/>
      <c r="J1205" s="5"/>
    </row>
    <row r="1206" spans="2:10">
      <c r="B1206" s="155"/>
      <c r="C1206" s="155"/>
      <c r="D1206" s="1">
        <v>103</v>
      </c>
      <c r="E1206" s="109"/>
      <c r="F1206" s="1">
        <v>136</v>
      </c>
      <c r="G1206" s="1">
        <f t="shared" si="121"/>
        <v>33</v>
      </c>
      <c r="H1206" s="1"/>
      <c r="I1206" s="5"/>
      <c r="J1206" s="5"/>
    </row>
    <row r="1207" spans="2:10">
      <c r="B1207" s="155"/>
      <c r="C1207" s="155"/>
      <c r="D1207" s="1">
        <v>103</v>
      </c>
      <c r="E1207" s="109"/>
      <c r="F1207" s="1">
        <v>150</v>
      </c>
      <c r="G1207" s="1">
        <f t="shared" si="121"/>
        <v>47</v>
      </c>
      <c r="H1207" s="1"/>
      <c r="I1207" s="5"/>
      <c r="J1207" s="5"/>
    </row>
    <row r="1208" spans="2:10">
      <c r="B1208" s="156"/>
      <c r="C1208" s="156"/>
      <c r="D1208" s="1">
        <v>103</v>
      </c>
      <c r="E1208" s="109"/>
      <c r="F1208" s="1">
        <v>158</v>
      </c>
      <c r="G1208" s="1">
        <f t="shared" si="121"/>
        <v>55</v>
      </c>
      <c r="H1208" s="1"/>
      <c r="I1208" s="5">
        <f>G1205+G1206+G1207+G1208</f>
        <v>154</v>
      </c>
      <c r="J1208" s="5">
        <f>I1208*75</f>
        <v>11550</v>
      </c>
    </row>
    <row r="1209" spans="2:10">
      <c r="B1209" s="154" t="s">
        <v>656</v>
      </c>
      <c r="C1209" s="154" t="s">
        <v>488</v>
      </c>
      <c r="D1209" s="1">
        <v>109</v>
      </c>
      <c r="E1209" s="109"/>
      <c r="F1209" s="1">
        <v>117</v>
      </c>
      <c r="G1209" s="1">
        <f t="shared" si="121"/>
        <v>8</v>
      </c>
      <c r="H1209" s="1"/>
      <c r="I1209" s="5"/>
      <c r="J1209" s="5"/>
    </row>
    <row r="1210" spans="2:10">
      <c r="B1210" s="155"/>
      <c r="C1210" s="155"/>
      <c r="D1210" s="1">
        <v>109</v>
      </c>
      <c r="E1210" s="109"/>
      <c r="F1210" s="1">
        <v>117</v>
      </c>
      <c r="G1210" s="1">
        <f t="shared" si="121"/>
        <v>8</v>
      </c>
      <c r="H1210" s="1"/>
      <c r="I1210" s="5"/>
      <c r="J1210" s="5"/>
    </row>
    <row r="1211" spans="2:10">
      <c r="B1211" s="155"/>
      <c r="C1211" s="155"/>
      <c r="D1211" s="1">
        <v>109</v>
      </c>
      <c r="E1211" s="109">
        <v>100</v>
      </c>
      <c r="F1211" s="1"/>
      <c r="G1211" s="1">
        <f>E1211-D1211</f>
        <v>-9</v>
      </c>
      <c r="H1211" s="1"/>
      <c r="I1211" s="5"/>
      <c r="J1211" s="5"/>
    </row>
    <row r="1212" spans="2:10">
      <c r="B1212" s="155"/>
      <c r="C1212" s="156"/>
      <c r="D1212" s="1">
        <v>109</v>
      </c>
      <c r="E1212" s="109">
        <v>100</v>
      </c>
      <c r="F1212" s="1"/>
      <c r="G1212" s="1">
        <f t="shared" ref="G1212:G1216" si="122">E1212-D1212</f>
        <v>-9</v>
      </c>
      <c r="H1212" s="1"/>
      <c r="I1212" s="5"/>
      <c r="J1212" s="5"/>
    </row>
    <row r="1213" spans="2:10">
      <c r="B1213" s="155"/>
      <c r="C1213" s="154" t="s">
        <v>450</v>
      </c>
      <c r="D1213" s="1">
        <v>131</v>
      </c>
      <c r="E1213" s="109">
        <v>119</v>
      </c>
      <c r="F1213" s="1"/>
      <c r="G1213" s="1">
        <f t="shared" si="122"/>
        <v>-12</v>
      </c>
      <c r="H1213" s="1"/>
      <c r="I1213" s="5"/>
      <c r="J1213" s="5"/>
    </row>
    <row r="1214" spans="2:10">
      <c r="B1214" s="155"/>
      <c r="C1214" s="155"/>
      <c r="D1214" s="1">
        <v>131</v>
      </c>
      <c r="E1214" s="109">
        <v>119</v>
      </c>
      <c r="F1214" s="1"/>
      <c r="G1214" s="1">
        <f t="shared" si="122"/>
        <v>-12</v>
      </c>
      <c r="H1214" s="1"/>
      <c r="I1214" s="5"/>
      <c r="J1214" s="5"/>
    </row>
    <row r="1215" spans="2:10">
      <c r="B1215" s="155"/>
      <c r="C1215" s="155"/>
      <c r="D1215" s="1">
        <v>131</v>
      </c>
      <c r="E1215" s="109">
        <v>119</v>
      </c>
      <c r="F1215" s="1"/>
      <c r="G1215" s="1">
        <f t="shared" si="122"/>
        <v>-12</v>
      </c>
      <c r="H1215" s="1"/>
      <c r="I1215" s="5"/>
      <c r="J1215" s="5"/>
    </row>
    <row r="1216" spans="2:10">
      <c r="B1216" s="155"/>
      <c r="C1216" s="156"/>
      <c r="D1216" s="1">
        <v>131</v>
      </c>
      <c r="E1216" s="109">
        <v>119</v>
      </c>
      <c r="F1216" s="1"/>
      <c r="G1216" s="1">
        <f t="shared" si="122"/>
        <v>-12</v>
      </c>
      <c r="H1216" s="1"/>
      <c r="I1216" s="5"/>
      <c r="J1216" s="5"/>
    </row>
    <row r="1217" spans="2:10">
      <c r="B1217" s="155"/>
      <c r="C1217" s="154" t="s">
        <v>657</v>
      </c>
      <c r="D1217" s="1">
        <v>110</v>
      </c>
      <c r="E1217" s="109"/>
      <c r="F1217" s="1">
        <v>123</v>
      </c>
      <c r="G1217" s="1">
        <f>F1217-D1217</f>
        <v>13</v>
      </c>
      <c r="H1217" s="1"/>
      <c r="I1217" s="5"/>
      <c r="J1217" s="5"/>
    </row>
    <row r="1218" spans="2:10">
      <c r="B1218" s="155"/>
      <c r="C1218" s="155"/>
      <c r="D1218" s="1">
        <v>110</v>
      </c>
      <c r="E1218" s="109"/>
      <c r="F1218" s="1">
        <v>128</v>
      </c>
      <c r="G1218" s="1">
        <f t="shared" ref="G1218:G1224" si="123">F1218-D1218</f>
        <v>18</v>
      </c>
      <c r="H1218" s="1"/>
      <c r="I1218" s="5"/>
      <c r="J1218" s="5"/>
    </row>
    <row r="1219" spans="2:10">
      <c r="B1219" s="155"/>
      <c r="C1219" s="155"/>
      <c r="D1219" s="1">
        <v>110</v>
      </c>
      <c r="E1219" s="109"/>
      <c r="F1219" s="1">
        <v>132</v>
      </c>
      <c r="G1219" s="1">
        <f t="shared" si="123"/>
        <v>22</v>
      </c>
      <c r="H1219" s="1"/>
      <c r="I1219" s="5"/>
      <c r="J1219" s="5"/>
    </row>
    <row r="1220" spans="2:10">
      <c r="B1220" s="155"/>
      <c r="C1220" s="155"/>
      <c r="D1220" s="1">
        <v>110</v>
      </c>
      <c r="E1220" s="109"/>
      <c r="F1220" s="1">
        <v>132</v>
      </c>
      <c r="G1220" s="1">
        <f t="shared" si="123"/>
        <v>22</v>
      </c>
      <c r="H1220" s="1"/>
      <c r="I1220" s="5"/>
      <c r="J1220" s="5"/>
    </row>
    <row r="1221" spans="2:10">
      <c r="B1221" s="155"/>
      <c r="C1221" s="155"/>
      <c r="D1221" s="1">
        <v>136.5</v>
      </c>
      <c r="E1221" s="109"/>
      <c r="F1221" s="1">
        <v>147</v>
      </c>
      <c r="G1221" s="1">
        <f t="shared" si="123"/>
        <v>10.5</v>
      </c>
      <c r="H1221" s="1"/>
      <c r="I1221" s="5"/>
      <c r="J1221" s="5"/>
    </row>
    <row r="1222" spans="2:10">
      <c r="B1222" s="155"/>
      <c r="C1222" s="155"/>
      <c r="D1222" s="1">
        <v>136.5</v>
      </c>
      <c r="E1222" s="109"/>
      <c r="F1222" s="1">
        <v>147</v>
      </c>
      <c r="G1222" s="1">
        <f t="shared" si="123"/>
        <v>10.5</v>
      </c>
      <c r="H1222" s="1"/>
      <c r="I1222" s="5"/>
      <c r="J1222" s="5"/>
    </row>
    <row r="1223" spans="2:10">
      <c r="B1223" s="155"/>
      <c r="C1223" s="155"/>
      <c r="D1223" s="1">
        <v>136.5</v>
      </c>
      <c r="E1223" s="109"/>
      <c r="F1223" s="1">
        <v>151</v>
      </c>
      <c r="G1223" s="1">
        <f t="shared" si="123"/>
        <v>14.5</v>
      </c>
      <c r="H1223" s="1"/>
      <c r="I1223" s="5"/>
      <c r="J1223" s="5"/>
    </row>
    <row r="1224" spans="2:10">
      <c r="B1224" s="156"/>
      <c r="C1224" s="156"/>
      <c r="D1224" s="1">
        <v>136.5</v>
      </c>
      <c r="E1224" s="109"/>
      <c r="F1224" s="1">
        <v>151</v>
      </c>
      <c r="G1224" s="1">
        <f t="shared" si="123"/>
        <v>14.5</v>
      </c>
      <c r="H1224" s="1"/>
      <c r="I1224" s="5">
        <f>G1209+G1210+G1211+G1212+G1213+G1214+G1215+G1216+G1217+G1218+G1219+G1220+G1221+G1222+G1223+G1224</f>
        <v>75</v>
      </c>
      <c r="J1224" s="5">
        <f>I1224*75</f>
        <v>5625</v>
      </c>
    </row>
    <row r="1225" spans="2:10">
      <c r="B1225" s="154" t="s">
        <v>658</v>
      </c>
      <c r="C1225" s="154" t="s">
        <v>450</v>
      </c>
      <c r="D1225" s="1">
        <v>103</v>
      </c>
      <c r="E1225" s="109">
        <v>85</v>
      </c>
      <c r="F1225" s="1"/>
      <c r="G1225" s="1">
        <f>E1225-D1225</f>
        <v>-18</v>
      </c>
      <c r="H1225" s="1"/>
      <c r="I1225" s="5"/>
      <c r="J1225" s="5"/>
    </row>
    <row r="1226" spans="2:10">
      <c r="B1226" s="155"/>
      <c r="C1226" s="155"/>
      <c r="D1226" s="1">
        <v>103</v>
      </c>
      <c r="E1226" s="109">
        <v>85</v>
      </c>
      <c r="F1226" s="1"/>
      <c r="G1226" s="1">
        <f t="shared" ref="G1226:G1228" si="124">E1226-D1226</f>
        <v>-18</v>
      </c>
      <c r="H1226" s="1"/>
      <c r="I1226" s="5"/>
      <c r="J1226" s="5"/>
    </row>
    <row r="1227" spans="2:10">
      <c r="B1227" s="155"/>
      <c r="C1227" s="155"/>
      <c r="D1227" s="1">
        <v>90</v>
      </c>
      <c r="E1227" s="109">
        <v>85</v>
      </c>
      <c r="F1227" s="1"/>
      <c r="G1227" s="1">
        <f t="shared" si="124"/>
        <v>-5</v>
      </c>
      <c r="H1227" s="1"/>
      <c r="I1227" s="5"/>
      <c r="J1227" s="5"/>
    </row>
    <row r="1228" spans="2:10">
      <c r="B1228" s="155"/>
      <c r="C1228" s="156"/>
      <c r="D1228" s="1">
        <v>90</v>
      </c>
      <c r="E1228" s="109">
        <v>85</v>
      </c>
      <c r="F1228" s="1"/>
      <c r="G1228" s="1">
        <f t="shared" si="124"/>
        <v>-5</v>
      </c>
      <c r="H1228" s="1"/>
      <c r="I1228" s="5"/>
      <c r="J1228" s="5"/>
    </row>
    <row r="1229" spans="2:10">
      <c r="B1229" s="155"/>
      <c r="C1229" s="154" t="s">
        <v>488</v>
      </c>
      <c r="D1229" s="1">
        <v>146</v>
      </c>
      <c r="E1229" s="109"/>
      <c r="F1229" s="1">
        <v>158</v>
      </c>
      <c r="G1229" s="1">
        <f>F1229-D1229</f>
        <v>12</v>
      </c>
      <c r="H1229" s="1"/>
      <c r="I1229" s="5"/>
      <c r="J1229" s="5"/>
    </row>
    <row r="1230" spans="2:10">
      <c r="B1230" s="155"/>
      <c r="C1230" s="155"/>
      <c r="D1230" s="1">
        <v>146</v>
      </c>
      <c r="E1230" s="109"/>
      <c r="F1230" s="1">
        <v>158</v>
      </c>
      <c r="G1230" s="1">
        <f>F1230-D1230</f>
        <v>12</v>
      </c>
      <c r="H1230" s="1"/>
      <c r="I1230" s="5"/>
      <c r="J1230" s="5"/>
    </row>
    <row r="1231" spans="2:10">
      <c r="B1231" s="155"/>
      <c r="C1231" s="155"/>
      <c r="D1231" s="1">
        <v>146</v>
      </c>
      <c r="E1231" s="109">
        <v>139</v>
      </c>
      <c r="F1231" s="1"/>
      <c r="G1231" s="1">
        <f>E1231-D1231</f>
        <v>-7</v>
      </c>
      <c r="H1231" s="1"/>
      <c r="I1231" s="5"/>
      <c r="J1231" s="5"/>
    </row>
    <row r="1232" spans="2:10">
      <c r="B1232" s="155"/>
      <c r="C1232" s="156"/>
      <c r="D1232" s="1">
        <v>146</v>
      </c>
      <c r="E1232" s="109">
        <v>139</v>
      </c>
      <c r="F1232" s="1"/>
      <c r="G1232" s="1">
        <f>E1232-D1232</f>
        <v>-7</v>
      </c>
      <c r="H1232" s="1"/>
      <c r="I1232" s="5"/>
      <c r="J1232" s="5"/>
    </row>
    <row r="1233" spans="2:10">
      <c r="B1233" s="155"/>
      <c r="C1233" s="154" t="s">
        <v>450</v>
      </c>
      <c r="D1233" s="1">
        <v>87</v>
      </c>
      <c r="E1233" s="109"/>
      <c r="F1233" s="1">
        <v>96</v>
      </c>
      <c r="G1233" s="1">
        <f>F1233-D1233</f>
        <v>9</v>
      </c>
      <c r="H1233" s="1"/>
      <c r="I1233" s="5"/>
      <c r="J1233" s="5"/>
    </row>
    <row r="1234" spans="2:10">
      <c r="B1234" s="155"/>
      <c r="C1234" s="155"/>
      <c r="D1234" s="1">
        <v>87</v>
      </c>
      <c r="E1234" s="109"/>
      <c r="F1234" s="1">
        <v>96</v>
      </c>
      <c r="G1234" s="1">
        <f t="shared" ref="G1234:G1251" si="125">F1234-D1234</f>
        <v>9</v>
      </c>
      <c r="H1234" s="1"/>
      <c r="I1234" s="5"/>
      <c r="J1234" s="5"/>
    </row>
    <row r="1235" spans="2:10">
      <c r="B1235" s="155"/>
      <c r="C1235" s="155"/>
      <c r="D1235" s="1">
        <v>87</v>
      </c>
      <c r="E1235" s="109"/>
      <c r="F1235" s="1">
        <v>102</v>
      </c>
      <c r="G1235" s="1">
        <f t="shared" si="125"/>
        <v>15</v>
      </c>
      <c r="H1235" s="1"/>
      <c r="I1235" s="5"/>
      <c r="J1235" s="5"/>
    </row>
    <row r="1236" spans="2:10">
      <c r="B1236" s="156"/>
      <c r="C1236" s="156"/>
      <c r="D1236" s="1">
        <v>87</v>
      </c>
      <c r="E1236" s="109"/>
      <c r="F1236" s="1">
        <v>110</v>
      </c>
      <c r="G1236" s="1">
        <f t="shared" si="125"/>
        <v>23</v>
      </c>
      <c r="H1236" s="1"/>
      <c r="I1236" s="5">
        <f>G1225+G1226+G1227+G1228+G1229+G1230+G1231+G1232+G1233+G1234+G1235+G1236</f>
        <v>20</v>
      </c>
      <c r="J1236" s="5">
        <f>I1236*75</f>
        <v>1500</v>
      </c>
    </row>
    <row r="1237" spans="2:10">
      <c r="B1237" s="154" t="s">
        <v>659</v>
      </c>
      <c r="C1237" s="154" t="s">
        <v>450</v>
      </c>
      <c r="D1237" s="1">
        <v>63</v>
      </c>
      <c r="E1237" s="109"/>
      <c r="F1237" s="1">
        <v>76</v>
      </c>
      <c r="G1237" s="1">
        <f t="shared" si="125"/>
        <v>13</v>
      </c>
      <c r="H1237" s="1"/>
      <c r="I1237" s="5"/>
      <c r="J1237" s="5"/>
    </row>
    <row r="1238" spans="2:10">
      <c r="B1238" s="155"/>
      <c r="C1238" s="155"/>
      <c r="D1238" s="1">
        <v>63</v>
      </c>
      <c r="E1238" s="109"/>
      <c r="F1238" s="1">
        <v>76</v>
      </c>
      <c r="G1238" s="1">
        <f t="shared" si="125"/>
        <v>13</v>
      </c>
      <c r="H1238" s="1"/>
      <c r="I1238" s="5"/>
      <c r="J1238" s="5"/>
    </row>
    <row r="1239" spans="2:10">
      <c r="B1239" s="155"/>
      <c r="C1239" s="155"/>
      <c r="D1239" s="1">
        <v>63</v>
      </c>
      <c r="E1239" s="109"/>
      <c r="F1239" s="1">
        <v>76</v>
      </c>
      <c r="G1239" s="1">
        <f t="shared" si="125"/>
        <v>13</v>
      </c>
      <c r="H1239" s="1"/>
      <c r="I1239" s="5"/>
      <c r="J1239" s="5"/>
    </row>
    <row r="1240" spans="2:10">
      <c r="B1240" s="155"/>
      <c r="C1240" s="156"/>
      <c r="D1240" s="1">
        <v>63</v>
      </c>
      <c r="E1240" s="109"/>
      <c r="F1240" s="1">
        <v>68</v>
      </c>
      <c r="G1240" s="1">
        <f t="shared" si="125"/>
        <v>5</v>
      </c>
      <c r="H1240" s="1"/>
      <c r="I1240" s="5"/>
      <c r="J1240" s="5"/>
    </row>
    <row r="1241" spans="2:10">
      <c r="B1241" s="155"/>
      <c r="C1241" s="154" t="s">
        <v>488</v>
      </c>
      <c r="D1241" s="1">
        <v>164</v>
      </c>
      <c r="E1241" s="109"/>
      <c r="F1241" s="1">
        <v>177</v>
      </c>
      <c r="G1241" s="1">
        <f t="shared" si="125"/>
        <v>13</v>
      </c>
      <c r="H1241" s="1"/>
      <c r="I1241" s="5"/>
      <c r="J1241" s="5"/>
    </row>
    <row r="1242" spans="2:10">
      <c r="B1242" s="155"/>
      <c r="C1242" s="155"/>
      <c r="D1242" s="1">
        <v>164</v>
      </c>
      <c r="E1242" s="109"/>
      <c r="F1242" s="1">
        <v>183</v>
      </c>
      <c r="G1242" s="1">
        <f t="shared" si="125"/>
        <v>19</v>
      </c>
      <c r="H1242" s="1"/>
      <c r="I1242" s="5"/>
      <c r="J1242" s="5"/>
    </row>
    <row r="1243" spans="2:10">
      <c r="B1243" s="155"/>
      <c r="C1243" s="155"/>
      <c r="D1243" s="1">
        <v>164</v>
      </c>
      <c r="E1243" s="109"/>
      <c r="F1243" s="1">
        <v>191</v>
      </c>
      <c r="G1243" s="1">
        <f t="shared" si="125"/>
        <v>27</v>
      </c>
      <c r="H1243" s="1"/>
      <c r="I1243" s="5"/>
      <c r="J1243" s="5"/>
    </row>
    <row r="1244" spans="2:10">
      <c r="B1244" s="155"/>
      <c r="C1244" s="155"/>
      <c r="D1244" s="1">
        <v>164</v>
      </c>
      <c r="E1244" s="109"/>
      <c r="F1244" s="1">
        <v>198</v>
      </c>
      <c r="G1244" s="1">
        <f t="shared" si="125"/>
        <v>34</v>
      </c>
      <c r="H1244" s="1"/>
      <c r="I1244" s="5"/>
      <c r="J1244" s="5"/>
    </row>
    <row r="1245" spans="2:10">
      <c r="B1245" s="156"/>
      <c r="C1245" s="156"/>
      <c r="D1245" s="1">
        <v>207</v>
      </c>
      <c r="E1245" s="109"/>
      <c r="F1245" s="1">
        <v>219</v>
      </c>
      <c r="G1245" s="1">
        <f t="shared" si="125"/>
        <v>12</v>
      </c>
      <c r="H1245" s="1"/>
      <c r="I1245" s="5">
        <f>G1237+G1238+G1239+G1240+G1241+G1242+G1243+G1244+G1245</f>
        <v>149</v>
      </c>
      <c r="J1245" s="5">
        <f>I1245*75</f>
        <v>11175</v>
      </c>
    </row>
    <row r="1246" spans="2:10">
      <c r="B1246" s="154" t="s">
        <v>660</v>
      </c>
      <c r="C1246" s="154" t="s">
        <v>661</v>
      </c>
      <c r="D1246" s="1">
        <v>145</v>
      </c>
      <c r="E1246" s="109"/>
      <c r="F1246" s="1">
        <v>152</v>
      </c>
      <c r="G1246" s="1">
        <f t="shared" si="125"/>
        <v>7</v>
      </c>
      <c r="H1246" s="1"/>
      <c r="I1246" s="5"/>
      <c r="J1246" s="5"/>
    </row>
    <row r="1247" spans="2:10">
      <c r="B1247" s="155"/>
      <c r="C1247" s="155"/>
      <c r="D1247" s="1">
        <v>145</v>
      </c>
      <c r="E1247" s="109"/>
      <c r="F1247" s="1">
        <v>152</v>
      </c>
      <c r="G1247" s="1">
        <f t="shared" si="125"/>
        <v>7</v>
      </c>
      <c r="H1247" s="1"/>
      <c r="I1247" s="5"/>
      <c r="J1247" s="5"/>
    </row>
    <row r="1248" spans="2:10">
      <c r="B1248" s="155"/>
      <c r="C1248" s="155"/>
      <c r="D1248" s="1">
        <v>145</v>
      </c>
      <c r="E1248" s="109"/>
      <c r="F1248" s="1">
        <v>152</v>
      </c>
      <c r="G1248" s="1">
        <f t="shared" si="125"/>
        <v>7</v>
      </c>
      <c r="H1248" s="1"/>
      <c r="I1248" s="5"/>
      <c r="J1248" s="5"/>
    </row>
    <row r="1249" spans="2:10">
      <c r="B1249" s="155"/>
      <c r="C1249" s="156"/>
      <c r="D1249" s="1">
        <v>145</v>
      </c>
      <c r="E1249" s="109"/>
      <c r="F1249" s="1">
        <v>152</v>
      </c>
      <c r="G1249" s="1">
        <f t="shared" si="125"/>
        <v>7</v>
      </c>
      <c r="H1249" s="1"/>
      <c r="I1249" s="5"/>
      <c r="J1249" s="5"/>
    </row>
    <row r="1250" spans="2:10">
      <c r="B1250" s="155"/>
      <c r="C1250" s="154" t="s">
        <v>428</v>
      </c>
      <c r="D1250" s="1">
        <v>62.4</v>
      </c>
      <c r="E1250" s="109"/>
      <c r="F1250" s="1">
        <v>70</v>
      </c>
      <c r="G1250" s="1">
        <f t="shared" si="125"/>
        <v>7.6000000000000014</v>
      </c>
      <c r="H1250" s="1"/>
      <c r="I1250" s="5"/>
      <c r="J1250" s="5"/>
    </row>
    <row r="1251" spans="2:10">
      <c r="B1251" s="155"/>
      <c r="C1251" s="155"/>
      <c r="D1251" s="1">
        <v>62.4</v>
      </c>
      <c r="E1251" s="109"/>
      <c r="F1251" s="1">
        <v>71</v>
      </c>
      <c r="G1251" s="1">
        <f t="shared" si="125"/>
        <v>8.6000000000000014</v>
      </c>
      <c r="H1251" s="1"/>
      <c r="I1251" s="5"/>
      <c r="J1251" s="5"/>
    </row>
    <row r="1252" spans="2:10">
      <c r="B1252" s="155"/>
      <c r="C1252" s="155"/>
      <c r="D1252" s="1">
        <v>62.4</v>
      </c>
      <c r="E1252" s="109">
        <v>52</v>
      </c>
      <c r="F1252" s="1"/>
      <c r="G1252" s="1">
        <f>E1252-D1252</f>
        <v>-10.399999999999999</v>
      </c>
      <c r="H1252" s="1"/>
      <c r="I1252" s="5"/>
      <c r="J1252" s="5"/>
    </row>
    <row r="1253" spans="2:10">
      <c r="B1253" s="155"/>
      <c r="C1253" s="156"/>
      <c r="D1253" s="1">
        <v>62.4</v>
      </c>
      <c r="E1253" s="109">
        <v>52</v>
      </c>
      <c r="F1253" s="1"/>
      <c r="G1253" s="1">
        <f>E1253-D1253</f>
        <v>-10.399999999999999</v>
      </c>
      <c r="H1253" s="1"/>
      <c r="I1253" s="5"/>
      <c r="J1253" s="5"/>
    </row>
    <row r="1254" spans="2:10">
      <c r="B1254" s="155"/>
      <c r="C1254" s="154" t="s">
        <v>488</v>
      </c>
      <c r="D1254" s="1">
        <v>142.5</v>
      </c>
      <c r="E1254" s="109"/>
      <c r="F1254" s="1">
        <v>152</v>
      </c>
      <c r="G1254" s="1">
        <f>F1254-D1254</f>
        <v>9.5</v>
      </c>
      <c r="H1254" s="1"/>
      <c r="I1254" s="5"/>
      <c r="J1254" s="5"/>
    </row>
    <row r="1255" spans="2:10">
      <c r="B1255" s="155"/>
      <c r="C1255" s="155"/>
      <c r="D1255" s="1">
        <v>142.5</v>
      </c>
      <c r="E1255" s="109"/>
      <c r="F1255" s="1">
        <v>170</v>
      </c>
      <c r="G1255" s="1">
        <f t="shared" ref="G1255:G1269" si="126">F1255-D1255</f>
        <v>27.5</v>
      </c>
      <c r="H1255" s="1"/>
      <c r="I1255" s="5"/>
      <c r="J1255" s="5"/>
    </row>
    <row r="1256" spans="2:10">
      <c r="B1256" s="155"/>
      <c r="C1256" s="155"/>
      <c r="D1256" s="1">
        <v>142.5</v>
      </c>
      <c r="E1256" s="109"/>
      <c r="F1256" s="1">
        <v>181</v>
      </c>
      <c r="G1256" s="1">
        <f t="shared" si="126"/>
        <v>38.5</v>
      </c>
      <c r="H1256" s="1"/>
      <c r="I1256" s="5"/>
      <c r="J1256" s="5"/>
    </row>
    <row r="1257" spans="2:10">
      <c r="B1257" s="155"/>
      <c r="C1257" s="155"/>
      <c r="D1257" s="1">
        <v>142.5</v>
      </c>
      <c r="E1257" s="109"/>
      <c r="F1257" s="1">
        <v>186</v>
      </c>
      <c r="G1257" s="1">
        <f t="shared" si="126"/>
        <v>43.5</v>
      </c>
      <c r="H1257" s="1"/>
      <c r="I1257" s="5"/>
      <c r="J1257" s="5"/>
    </row>
    <row r="1258" spans="2:10">
      <c r="B1258" s="155"/>
      <c r="C1258" s="155"/>
      <c r="D1258" s="1">
        <v>160</v>
      </c>
      <c r="E1258" s="109"/>
      <c r="F1258" s="1">
        <v>186</v>
      </c>
      <c r="G1258" s="1">
        <f t="shared" si="126"/>
        <v>26</v>
      </c>
      <c r="H1258" s="1"/>
      <c r="I1258" s="5"/>
      <c r="J1258" s="5"/>
    </row>
    <row r="1259" spans="2:10">
      <c r="B1259" s="155"/>
      <c r="C1259" s="155"/>
      <c r="D1259" s="1">
        <v>160</v>
      </c>
      <c r="E1259" s="109"/>
      <c r="F1259" s="1">
        <v>192</v>
      </c>
      <c r="G1259" s="1">
        <f t="shared" si="126"/>
        <v>32</v>
      </c>
      <c r="H1259" s="1"/>
      <c r="I1259" s="5"/>
      <c r="J1259" s="5"/>
    </row>
    <row r="1260" spans="2:10">
      <c r="B1260" s="155"/>
      <c r="C1260" s="155"/>
      <c r="D1260" s="1">
        <v>160</v>
      </c>
      <c r="E1260" s="109"/>
      <c r="F1260" s="1">
        <v>206</v>
      </c>
      <c r="G1260" s="1">
        <f t="shared" si="126"/>
        <v>46</v>
      </c>
      <c r="H1260" s="1"/>
      <c r="I1260" s="5"/>
      <c r="J1260" s="5"/>
    </row>
    <row r="1261" spans="2:10">
      <c r="B1261" s="156"/>
      <c r="C1261" s="156"/>
      <c r="D1261" s="1">
        <v>160</v>
      </c>
      <c r="E1261" s="109"/>
      <c r="F1261" s="1">
        <v>220</v>
      </c>
      <c r="G1261" s="1">
        <f t="shared" si="126"/>
        <v>60</v>
      </c>
      <c r="H1261" s="1"/>
      <c r="I1261" s="5">
        <f>G1246+G1247+G1248+G1249+G1250+G1251+G1252+G1253+G1254+G1255+G1256+G1257+G1258+G1259+G1260+G1261</f>
        <v>306.39999999999998</v>
      </c>
      <c r="J1261" s="5">
        <f>I1261*75</f>
        <v>22980</v>
      </c>
    </row>
    <row r="1262" spans="2:10">
      <c r="B1262" s="154" t="s">
        <v>662</v>
      </c>
      <c r="C1262" s="154" t="s">
        <v>664</v>
      </c>
      <c r="D1262" s="1">
        <v>106</v>
      </c>
      <c r="E1262" s="109"/>
      <c r="F1262" s="110">
        <v>114</v>
      </c>
      <c r="G1262" s="1">
        <f t="shared" si="126"/>
        <v>8</v>
      </c>
      <c r="H1262" s="1"/>
      <c r="I1262" s="5"/>
      <c r="J1262" s="5"/>
    </row>
    <row r="1263" spans="2:10">
      <c r="B1263" s="155"/>
      <c r="C1263" s="155"/>
      <c r="D1263" s="1">
        <v>106</v>
      </c>
      <c r="E1263" s="109"/>
      <c r="F1263" s="110">
        <v>118</v>
      </c>
      <c r="G1263" s="1">
        <f t="shared" si="126"/>
        <v>12</v>
      </c>
      <c r="H1263" s="1"/>
      <c r="I1263" s="5"/>
      <c r="J1263" s="5"/>
    </row>
    <row r="1264" spans="2:10">
      <c r="B1264" s="155"/>
      <c r="C1264" s="155"/>
      <c r="D1264" s="1">
        <v>106</v>
      </c>
      <c r="E1264" s="109"/>
      <c r="F1264" s="110">
        <v>121</v>
      </c>
      <c r="G1264" s="1">
        <f t="shared" si="126"/>
        <v>15</v>
      </c>
      <c r="H1264" s="1"/>
      <c r="I1264" s="5"/>
      <c r="J1264" s="5"/>
    </row>
    <row r="1265" spans="2:10">
      <c r="B1265" s="155"/>
      <c r="C1265" s="155"/>
      <c r="D1265" s="1">
        <v>106</v>
      </c>
      <c r="E1265" s="109"/>
      <c r="F1265" s="110">
        <v>123</v>
      </c>
      <c r="G1265" s="1">
        <f t="shared" si="126"/>
        <v>17</v>
      </c>
      <c r="H1265" s="1"/>
      <c r="I1265" s="5"/>
      <c r="J1265" s="5"/>
    </row>
    <row r="1266" spans="2:10">
      <c r="B1266" s="155"/>
      <c r="C1266" s="155"/>
      <c r="D1266" s="1">
        <v>121</v>
      </c>
      <c r="E1266" s="109"/>
      <c r="F1266" s="110">
        <v>129</v>
      </c>
      <c r="G1266" s="1">
        <f t="shared" si="126"/>
        <v>8</v>
      </c>
      <c r="H1266" s="1"/>
      <c r="I1266" s="5"/>
      <c r="J1266" s="5"/>
    </row>
    <row r="1267" spans="2:10">
      <c r="B1267" s="155"/>
      <c r="C1267" s="155"/>
      <c r="D1267" s="1">
        <v>121</v>
      </c>
      <c r="E1267" s="109"/>
      <c r="F1267" s="110">
        <v>129</v>
      </c>
      <c r="G1267" s="1">
        <f t="shared" si="126"/>
        <v>8</v>
      </c>
      <c r="H1267" s="1"/>
      <c r="I1267" s="5"/>
      <c r="J1267" s="5"/>
    </row>
    <row r="1268" spans="2:10">
      <c r="B1268" s="155"/>
      <c r="C1268" s="155"/>
      <c r="D1268" s="1">
        <v>130.4</v>
      </c>
      <c r="E1268" s="109"/>
      <c r="F1268" s="110">
        <v>135</v>
      </c>
      <c r="G1268" s="1">
        <f t="shared" si="126"/>
        <v>4.5999999999999943</v>
      </c>
      <c r="H1268" s="1"/>
      <c r="I1268" s="5"/>
      <c r="J1268" s="5"/>
    </row>
    <row r="1269" spans="2:10">
      <c r="B1269" s="155"/>
      <c r="C1269" s="155"/>
      <c r="D1269" s="1">
        <v>130.4</v>
      </c>
      <c r="E1269" s="109"/>
      <c r="F1269" s="110">
        <v>135</v>
      </c>
      <c r="G1269" s="1">
        <f t="shared" si="126"/>
        <v>4.5999999999999943</v>
      </c>
      <c r="H1269" s="1"/>
      <c r="I1269" s="5"/>
      <c r="J1269" s="5"/>
    </row>
    <row r="1270" spans="2:10">
      <c r="B1270" s="155"/>
      <c r="C1270" s="155"/>
      <c r="D1270" s="1">
        <v>130.4</v>
      </c>
      <c r="E1270" s="109">
        <v>130</v>
      </c>
      <c r="F1270" s="110"/>
      <c r="G1270" s="1">
        <f>E1270-D1270</f>
        <v>-0.40000000000000568</v>
      </c>
      <c r="H1270" s="1"/>
      <c r="I1270" s="5"/>
      <c r="J1270" s="5"/>
    </row>
    <row r="1271" spans="2:10">
      <c r="B1271" s="156"/>
      <c r="C1271" s="156"/>
      <c r="D1271" s="1">
        <v>130.4</v>
      </c>
      <c r="E1271" s="109">
        <v>130</v>
      </c>
      <c r="F1271" s="110"/>
      <c r="G1271" s="1">
        <f>E1271-D1271</f>
        <v>-0.40000000000000568</v>
      </c>
      <c r="H1271" s="1"/>
      <c r="I1271" s="5">
        <f>G1262+G1263+G1264+G1265+G1266+G1267+G1268+G1269+G1270+G1271</f>
        <v>76.399999999999977</v>
      </c>
      <c r="J1271" s="5">
        <f>I1271*75</f>
        <v>5729.9999999999982</v>
      </c>
    </row>
    <row r="1272" spans="2:10">
      <c r="B1272" s="1"/>
      <c r="C1272" s="1"/>
      <c r="D1272" s="1"/>
      <c r="E1272" s="167" t="s">
        <v>638</v>
      </c>
      <c r="F1272" s="168"/>
      <c r="G1272" s="5">
        <f>SUM(G1101:G1271)</f>
        <v>1870.0999999999992</v>
      </c>
      <c r="H1272" s="5">
        <f>G1272*75</f>
        <v>140257.49999999994</v>
      </c>
      <c r="I1272" s="1"/>
      <c r="J1272" s="1"/>
    </row>
    <row r="1275" spans="2:10">
      <c r="B1275" s="5" t="s">
        <v>139</v>
      </c>
      <c r="C1275" s="5">
        <v>2018</v>
      </c>
      <c r="D1275" s="13"/>
      <c r="E1275" s="13"/>
      <c r="F1275" s="13"/>
      <c r="G1275" s="13"/>
      <c r="H1275" s="13"/>
      <c r="I1275" s="163" t="s">
        <v>527</v>
      </c>
      <c r="J1275" s="164"/>
    </row>
    <row r="1276" spans="2:10">
      <c r="B1276" s="12"/>
      <c r="C1276" s="12"/>
      <c r="D1276" s="12"/>
      <c r="E1276" s="20"/>
      <c r="F1276" s="20"/>
      <c r="G1276" s="20" t="s">
        <v>4</v>
      </c>
      <c r="H1276" s="21" t="s">
        <v>9</v>
      </c>
      <c r="I1276" s="165"/>
      <c r="J1276" s="166"/>
    </row>
    <row r="1277" spans="2:10">
      <c r="B1277" s="2" t="s">
        <v>0</v>
      </c>
      <c r="C1277" s="2" t="s">
        <v>1</v>
      </c>
      <c r="D1277" s="2" t="s">
        <v>10</v>
      </c>
      <c r="E1277" s="2" t="s">
        <v>7</v>
      </c>
      <c r="F1277" s="2" t="s">
        <v>11</v>
      </c>
      <c r="G1277" s="2" t="s">
        <v>12</v>
      </c>
      <c r="H1277" s="22"/>
      <c r="I1277" s="76" t="s">
        <v>525</v>
      </c>
      <c r="J1277" s="77" t="s">
        <v>526</v>
      </c>
    </row>
    <row r="1278" spans="2:10">
      <c r="B1278" s="154" t="s">
        <v>665</v>
      </c>
      <c r="C1278" s="154" t="s">
        <v>440</v>
      </c>
      <c r="D1278" s="1">
        <v>115.5</v>
      </c>
      <c r="E1278" s="1"/>
      <c r="F1278" s="1">
        <v>121.8</v>
      </c>
      <c r="G1278" s="1">
        <f>F1278-D1278</f>
        <v>6.2999999999999972</v>
      </c>
      <c r="H1278" s="1"/>
      <c r="I1278" s="1"/>
      <c r="J1278" s="1"/>
    </row>
    <row r="1279" spans="2:10">
      <c r="B1279" s="155"/>
      <c r="C1279" s="155"/>
      <c r="D1279" s="1">
        <v>115.5</v>
      </c>
      <c r="E1279" s="1"/>
      <c r="F1279" s="1">
        <v>123.4</v>
      </c>
      <c r="G1279" s="1">
        <f t="shared" ref="G1279:G1293" si="127">F1279-D1279</f>
        <v>7.9000000000000057</v>
      </c>
      <c r="H1279" s="1"/>
      <c r="I1279" s="1"/>
      <c r="J1279" s="1"/>
    </row>
    <row r="1280" spans="2:10">
      <c r="B1280" s="155"/>
      <c r="C1280" s="155"/>
      <c r="D1280" s="1">
        <v>115.5</v>
      </c>
      <c r="E1280" s="1"/>
      <c r="F1280" s="1">
        <v>128</v>
      </c>
      <c r="G1280" s="1">
        <f t="shared" si="127"/>
        <v>12.5</v>
      </c>
      <c r="H1280" s="1"/>
      <c r="I1280" s="1"/>
      <c r="J1280" s="1"/>
    </row>
    <row r="1281" spans="2:10">
      <c r="B1281" s="155"/>
      <c r="C1281" s="155"/>
      <c r="D1281" s="1">
        <v>115.5</v>
      </c>
      <c r="E1281" s="1"/>
      <c r="F1281" s="1">
        <v>128</v>
      </c>
      <c r="G1281" s="1">
        <f t="shared" si="127"/>
        <v>12.5</v>
      </c>
      <c r="H1281" s="1"/>
      <c r="I1281" s="1"/>
      <c r="J1281" s="1"/>
    </row>
    <row r="1282" spans="2:10">
      <c r="B1282" s="155"/>
      <c r="C1282" s="155"/>
      <c r="D1282" s="1">
        <v>133</v>
      </c>
      <c r="E1282" s="1"/>
      <c r="F1282" s="1">
        <v>143</v>
      </c>
      <c r="G1282" s="1">
        <f t="shared" si="127"/>
        <v>10</v>
      </c>
      <c r="H1282" s="1"/>
      <c r="I1282" s="1"/>
      <c r="J1282" s="1"/>
    </row>
    <row r="1283" spans="2:10">
      <c r="B1283" s="155"/>
      <c r="C1283" s="155"/>
      <c r="D1283" s="1">
        <v>133</v>
      </c>
      <c r="E1283" s="1"/>
      <c r="F1283" s="1">
        <v>143</v>
      </c>
      <c r="G1283" s="1">
        <f t="shared" si="127"/>
        <v>10</v>
      </c>
      <c r="H1283" s="1"/>
      <c r="I1283" s="1"/>
      <c r="J1283" s="1"/>
    </row>
    <row r="1284" spans="2:10">
      <c r="B1284" s="155"/>
      <c r="C1284" s="155"/>
      <c r="D1284" s="1">
        <v>133</v>
      </c>
      <c r="E1284" s="1"/>
      <c r="F1284" s="1">
        <v>146</v>
      </c>
      <c r="G1284" s="1">
        <f t="shared" si="127"/>
        <v>13</v>
      </c>
      <c r="H1284" s="1"/>
      <c r="I1284" s="1"/>
      <c r="J1284" s="1"/>
    </row>
    <row r="1285" spans="2:10">
      <c r="B1285" s="155"/>
      <c r="C1285" s="156"/>
      <c r="D1285" s="1">
        <v>133</v>
      </c>
      <c r="E1285" s="1"/>
      <c r="F1285" s="1">
        <v>146</v>
      </c>
      <c r="G1285" s="1">
        <f t="shared" si="127"/>
        <v>13</v>
      </c>
      <c r="H1285" s="1"/>
      <c r="I1285" s="1"/>
      <c r="J1285" s="1"/>
    </row>
    <row r="1286" spans="2:10">
      <c r="B1286" s="155"/>
      <c r="C1286" s="154" t="s">
        <v>450</v>
      </c>
      <c r="D1286" s="1">
        <v>103.4</v>
      </c>
      <c r="E1286" s="1"/>
      <c r="F1286" s="1">
        <v>112</v>
      </c>
      <c r="G1286" s="1">
        <f t="shared" si="127"/>
        <v>8.5999999999999943</v>
      </c>
      <c r="H1286" s="1"/>
      <c r="I1286" s="1"/>
      <c r="J1286" s="1"/>
    </row>
    <row r="1287" spans="2:10">
      <c r="B1287" s="155"/>
      <c r="C1287" s="155"/>
      <c r="D1287" s="1">
        <v>103.4</v>
      </c>
      <c r="E1287" s="1"/>
      <c r="F1287" s="1">
        <v>116</v>
      </c>
      <c r="G1287" s="1">
        <f t="shared" si="127"/>
        <v>12.599999999999994</v>
      </c>
      <c r="H1287" s="1"/>
      <c r="I1287" s="1"/>
      <c r="J1287" s="1"/>
    </row>
    <row r="1288" spans="2:10">
      <c r="B1288" s="155"/>
      <c r="C1288" s="155"/>
      <c r="D1288" s="1">
        <v>103.4</v>
      </c>
      <c r="E1288" s="1"/>
      <c r="F1288" s="1">
        <v>119</v>
      </c>
      <c r="G1288" s="1">
        <f t="shared" si="127"/>
        <v>15.599999999999994</v>
      </c>
      <c r="H1288" s="1"/>
      <c r="I1288" s="1"/>
      <c r="J1288" s="1"/>
    </row>
    <row r="1289" spans="2:10">
      <c r="B1289" s="156"/>
      <c r="C1289" s="156"/>
      <c r="D1289" s="1">
        <v>103.4</v>
      </c>
      <c r="E1289" s="1"/>
      <c r="F1289" s="1">
        <v>119</v>
      </c>
      <c r="G1289" s="1">
        <f t="shared" si="127"/>
        <v>15.599999999999994</v>
      </c>
      <c r="H1289" s="1"/>
      <c r="I1289" s="5">
        <v>137.6</v>
      </c>
      <c r="J1289" s="5">
        <v>10320</v>
      </c>
    </row>
    <row r="1290" spans="2:10">
      <c r="B1290" s="154" t="s">
        <v>666</v>
      </c>
      <c r="C1290" s="154" t="s">
        <v>465</v>
      </c>
      <c r="D1290" s="1">
        <v>69</v>
      </c>
      <c r="E1290" s="1"/>
      <c r="F1290" s="1">
        <v>86</v>
      </c>
      <c r="G1290" s="1">
        <f t="shared" si="127"/>
        <v>17</v>
      </c>
      <c r="H1290" s="1"/>
      <c r="I1290" s="5"/>
      <c r="J1290" s="5"/>
    </row>
    <row r="1291" spans="2:10">
      <c r="B1291" s="155"/>
      <c r="C1291" s="155"/>
      <c r="D1291" s="1">
        <v>69</v>
      </c>
      <c r="E1291" s="1"/>
      <c r="F1291" s="1">
        <v>86</v>
      </c>
      <c r="G1291" s="1">
        <f t="shared" si="127"/>
        <v>17</v>
      </c>
      <c r="H1291" s="1"/>
      <c r="I1291" s="5"/>
      <c r="J1291" s="5"/>
    </row>
    <row r="1292" spans="2:10">
      <c r="B1292" s="155"/>
      <c r="C1292" s="155"/>
      <c r="D1292" s="1">
        <v>62</v>
      </c>
      <c r="E1292" s="1"/>
      <c r="F1292" s="1">
        <v>90</v>
      </c>
      <c r="G1292" s="1">
        <f t="shared" si="127"/>
        <v>28</v>
      </c>
      <c r="H1292" s="1"/>
      <c r="I1292" s="5"/>
      <c r="J1292" s="5"/>
    </row>
    <row r="1293" spans="2:10">
      <c r="B1293" s="155"/>
      <c r="C1293" s="155"/>
      <c r="D1293" s="1">
        <v>62</v>
      </c>
      <c r="E1293" s="1"/>
      <c r="F1293" s="1">
        <v>90</v>
      </c>
      <c r="G1293" s="1">
        <f t="shared" si="127"/>
        <v>28</v>
      </c>
      <c r="H1293" s="1"/>
      <c r="I1293" s="5"/>
      <c r="J1293" s="5"/>
    </row>
    <row r="1294" spans="2:10">
      <c r="B1294" s="155"/>
      <c r="C1294" s="155"/>
      <c r="D1294" s="1">
        <v>62</v>
      </c>
      <c r="E1294" s="1"/>
      <c r="F1294" s="1"/>
      <c r="G1294" s="1"/>
      <c r="H1294" s="1" t="s">
        <v>13</v>
      </c>
      <c r="I1294" s="5"/>
      <c r="J1294" s="5"/>
    </row>
    <row r="1295" spans="2:10">
      <c r="B1295" s="156"/>
      <c r="C1295" s="156"/>
      <c r="D1295" s="1">
        <v>62</v>
      </c>
      <c r="E1295" s="1"/>
      <c r="F1295" s="1"/>
      <c r="G1295" s="1"/>
      <c r="H1295" s="1" t="s">
        <v>13</v>
      </c>
      <c r="I1295" s="5">
        <f>G1290+G1291+G1292+G1293</f>
        <v>90</v>
      </c>
      <c r="J1295" s="5">
        <f>I1295*75</f>
        <v>6750</v>
      </c>
    </row>
    <row r="1296" spans="2:10">
      <c r="B1296" s="154" t="s">
        <v>668</v>
      </c>
      <c r="C1296" s="154" t="s">
        <v>465</v>
      </c>
      <c r="D1296" s="1"/>
      <c r="E1296" s="1"/>
      <c r="F1296" s="1">
        <v>97</v>
      </c>
      <c r="G1296" s="1">
        <f>F1296-D1294</f>
        <v>35</v>
      </c>
      <c r="H1296" s="1"/>
      <c r="I1296" s="5"/>
      <c r="J1296" s="5"/>
    </row>
    <row r="1297" spans="2:10">
      <c r="B1297" s="155"/>
      <c r="C1297" s="156"/>
      <c r="D1297" s="1"/>
      <c r="E1297" s="1"/>
      <c r="F1297" s="1">
        <v>105</v>
      </c>
      <c r="G1297" s="1">
        <f>F1297-D1295</f>
        <v>43</v>
      </c>
      <c r="H1297" s="1"/>
      <c r="I1297" s="5"/>
      <c r="J1297" s="5"/>
    </row>
    <row r="1298" spans="2:10">
      <c r="B1298" s="155"/>
      <c r="C1298" s="154" t="s">
        <v>450</v>
      </c>
      <c r="D1298" s="1">
        <v>129</v>
      </c>
      <c r="E1298" s="1"/>
      <c r="F1298" s="1">
        <v>147</v>
      </c>
      <c r="G1298" s="1">
        <f>F1298-D1298</f>
        <v>18</v>
      </c>
      <c r="H1298" s="1"/>
      <c r="I1298" s="5"/>
      <c r="J1298" s="5"/>
    </row>
    <row r="1299" spans="2:10">
      <c r="B1299" s="155"/>
      <c r="C1299" s="155"/>
      <c r="D1299" s="1">
        <v>129</v>
      </c>
      <c r="E1299" s="1"/>
      <c r="F1299" s="1">
        <v>147</v>
      </c>
      <c r="G1299" s="1">
        <f t="shared" ref="G1299:G1307" si="128">F1299-D1299</f>
        <v>18</v>
      </c>
      <c r="H1299" s="1"/>
      <c r="I1299" s="5"/>
      <c r="J1299" s="5"/>
    </row>
    <row r="1300" spans="2:10">
      <c r="B1300" s="155"/>
      <c r="C1300" s="155"/>
      <c r="D1300" s="1">
        <v>129</v>
      </c>
      <c r="E1300" s="1"/>
      <c r="F1300" s="1">
        <v>155</v>
      </c>
      <c r="G1300" s="1">
        <f t="shared" si="128"/>
        <v>26</v>
      </c>
      <c r="H1300" s="1"/>
      <c r="I1300" s="5"/>
      <c r="J1300" s="5"/>
    </row>
    <row r="1301" spans="2:10">
      <c r="B1301" s="156"/>
      <c r="C1301" s="156"/>
      <c r="D1301" s="1">
        <v>129</v>
      </c>
      <c r="E1301" s="1"/>
      <c r="F1301" s="1">
        <v>155</v>
      </c>
      <c r="G1301" s="1">
        <f t="shared" si="128"/>
        <v>26</v>
      </c>
      <c r="H1301" s="1"/>
      <c r="I1301" s="5">
        <f>G1296+G1297+G1298+G1299+G1300+G1301</f>
        <v>166</v>
      </c>
      <c r="J1301" s="5">
        <f>I1301*75</f>
        <v>12450</v>
      </c>
    </row>
    <row r="1302" spans="2:10">
      <c r="B1302" s="160" t="s">
        <v>673</v>
      </c>
      <c r="C1302" s="154" t="s">
        <v>674</v>
      </c>
      <c r="D1302" s="1">
        <v>98.5</v>
      </c>
      <c r="E1302" s="1"/>
      <c r="F1302" s="1">
        <v>109</v>
      </c>
      <c r="G1302" s="1">
        <f t="shared" si="128"/>
        <v>10.5</v>
      </c>
      <c r="H1302" s="1"/>
      <c r="I1302" s="5"/>
      <c r="J1302" s="5"/>
    </row>
    <row r="1303" spans="2:10">
      <c r="B1303" s="161"/>
      <c r="C1303" s="155"/>
      <c r="D1303" s="1">
        <v>98.5</v>
      </c>
      <c r="E1303" s="1"/>
      <c r="F1303" s="1">
        <v>109</v>
      </c>
      <c r="G1303" s="1">
        <f t="shared" si="128"/>
        <v>10.5</v>
      </c>
      <c r="H1303" s="1"/>
      <c r="I1303" s="5"/>
      <c r="J1303" s="5"/>
    </row>
    <row r="1304" spans="2:10">
      <c r="B1304" s="161"/>
      <c r="C1304" s="155"/>
      <c r="D1304" s="1">
        <v>98.5</v>
      </c>
      <c r="E1304" s="1"/>
      <c r="F1304" s="1">
        <v>102</v>
      </c>
      <c r="G1304" s="1">
        <f t="shared" si="128"/>
        <v>3.5</v>
      </c>
      <c r="H1304" s="1"/>
      <c r="I1304" s="5"/>
      <c r="J1304" s="5"/>
    </row>
    <row r="1305" spans="2:10">
      <c r="B1305" s="161"/>
      <c r="C1305" s="156"/>
      <c r="D1305" s="1">
        <v>98.5</v>
      </c>
      <c r="E1305" s="1"/>
      <c r="F1305" s="1">
        <v>102</v>
      </c>
      <c r="G1305" s="1">
        <f t="shared" si="128"/>
        <v>3.5</v>
      </c>
      <c r="H1305" s="1"/>
      <c r="I1305" s="5"/>
      <c r="J1305" s="5"/>
    </row>
    <row r="1306" spans="2:10">
      <c r="B1306" s="161"/>
      <c r="C1306" s="160" t="s">
        <v>653</v>
      </c>
      <c r="D1306" s="1">
        <v>95</v>
      </c>
      <c r="E1306" s="1"/>
      <c r="F1306" s="1">
        <v>105</v>
      </c>
      <c r="G1306" s="1">
        <f t="shared" si="128"/>
        <v>10</v>
      </c>
      <c r="H1306" s="1"/>
      <c r="I1306" s="5"/>
      <c r="J1306" s="5"/>
    </row>
    <row r="1307" spans="2:10">
      <c r="B1307" s="161"/>
      <c r="C1307" s="161"/>
      <c r="D1307" s="1">
        <v>95</v>
      </c>
      <c r="E1307" s="1"/>
      <c r="F1307" s="1">
        <v>105</v>
      </c>
      <c r="G1307" s="1">
        <f t="shared" si="128"/>
        <v>10</v>
      </c>
      <c r="H1307" s="1"/>
      <c r="I1307" s="5"/>
      <c r="J1307" s="5"/>
    </row>
    <row r="1308" spans="2:10">
      <c r="B1308" s="161"/>
      <c r="C1308" s="161"/>
      <c r="D1308" s="1">
        <v>95</v>
      </c>
      <c r="E1308" s="1"/>
      <c r="F1308" s="1"/>
      <c r="G1308" s="1"/>
      <c r="H1308" s="1" t="s">
        <v>13</v>
      </c>
      <c r="I1308" s="5"/>
      <c r="J1308" s="5"/>
    </row>
    <row r="1309" spans="2:10">
      <c r="B1309" s="161"/>
      <c r="C1309" s="161"/>
      <c r="D1309" s="1">
        <v>95</v>
      </c>
      <c r="E1309" s="1"/>
      <c r="F1309" s="1"/>
      <c r="G1309" s="1"/>
      <c r="H1309" s="1" t="s">
        <v>13</v>
      </c>
      <c r="I1309" s="5"/>
      <c r="J1309" s="5"/>
    </row>
    <row r="1310" spans="2:10">
      <c r="B1310" s="161"/>
      <c r="C1310" s="161"/>
      <c r="D1310" s="1">
        <v>85</v>
      </c>
      <c r="E1310" s="1"/>
      <c r="F1310" s="1"/>
      <c r="G1310" s="1"/>
      <c r="H1310" s="1" t="s">
        <v>13</v>
      </c>
      <c r="I1310" s="5"/>
      <c r="J1310" s="5"/>
    </row>
    <row r="1311" spans="2:10">
      <c r="B1311" s="162"/>
      <c r="C1311" s="162"/>
      <c r="D1311" s="13">
        <v>85</v>
      </c>
      <c r="E1311" s="1"/>
      <c r="F1311" s="1"/>
      <c r="G1311" s="1"/>
      <c r="H1311" s="13" t="s">
        <v>13</v>
      </c>
      <c r="I1311" s="5">
        <f>G1302+G1303+G1304+G1305+G1306+G1307</f>
        <v>48</v>
      </c>
      <c r="J1311" s="5">
        <f>I1311*75</f>
        <v>3600</v>
      </c>
    </row>
    <row r="1312" spans="2:10">
      <c r="B1312" s="154" t="s">
        <v>676</v>
      </c>
      <c r="C1312" s="154" t="s">
        <v>653</v>
      </c>
      <c r="D1312" s="1"/>
      <c r="E1312" s="1"/>
      <c r="F1312" s="1">
        <v>115</v>
      </c>
      <c r="G1312" s="1">
        <f>F1312-D1308</f>
        <v>20</v>
      </c>
      <c r="H1312" s="1"/>
      <c r="I1312" s="5"/>
      <c r="J1312" s="5"/>
    </row>
    <row r="1313" spans="2:10">
      <c r="B1313" s="155"/>
      <c r="C1313" s="155"/>
      <c r="D1313" s="1"/>
      <c r="E1313" s="1"/>
      <c r="F1313" s="1">
        <v>115</v>
      </c>
      <c r="G1313" s="1">
        <f>F1313-D1309</f>
        <v>20</v>
      </c>
      <c r="H1313" s="1"/>
      <c r="I1313" s="5"/>
      <c r="J1313" s="5"/>
    </row>
    <row r="1314" spans="2:10">
      <c r="B1314" s="155"/>
      <c r="C1314" s="155"/>
      <c r="D1314" s="1"/>
      <c r="E1314" s="1"/>
      <c r="F1314" s="1">
        <v>118</v>
      </c>
      <c r="G1314" s="1">
        <f>F1314-D1310</f>
        <v>33</v>
      </c>
      <c r="H1314" s="1"/>
      <c r="I1314" s="5"/>
      <c r="J1314" s="5"/>
    </row>
    <row r="1315" spans="2:10">
      <c r="B1315" s="155"/>
      <c r="C1315" s="155"/>
      <c r="D1315" s="1">
        <v>100</v>
      </c>
      <c r="E1315" s="1"/>
      <c r="F1315" s="1">
        <v>112</v>
      </c>
      <c r="G1315" s="1">
        <f>F1315-D1315</f>
        <v>12</v>
      </c>
      <c r="H1315" s="1"/>
      <c r="I1315" s="5"/>
      <c r="J1315" s="5"/>
    </row>
    <row r="1316" spans="2:10">
      <c r="B1316" s="156"/>
      <c r="C1316" s="156"/>
      <c r="D1316" s="1">
        <v>100</v>
      </c>
      <c r="E1316" s="1"/>
      <c r="F1316" s="1">
        <v>112</v>
      </c>
      <c r="G1316" s="1">
        <f>F1316-D1316</f>
        <v>12</v>
      </c>
      <c r="H1316" s="1"/>
      <c r="I1316" s="5">
        <f>G1312+G1313+G1314+G1315+G1316</f>
        <v>97</v>
      </c>
      <c r="J1316" s="5">
        <f>I1316*75</f>
        <v>7275</v>
      </c>
    </row>
    <row r="1317" spans="2:10">
      <c r="B1317" s="154" t="s">
        <v>679</v>
      </c>
      <c r="C1317" s="154" t="s">
        <v>465</v>
      </c>
      <c r="D1317" s="1"/>
      <c r="E1317" s="109"/>
      <c r="F1317" s="1">
        <v>124.4</v>
      </c>
      <c r="G1317" s="1">
        <f>F1317-D1311</f>
        <v>39.400000000000006</v>
      </c>
      <c r="H1317" s="1"/>
      <c r="I1317" s="5"/>
      <c r="J1317" s="5"/>
    </row>
    <row r="1318" spans="2:10">
      <c r="B1318" s="155"/>
      <c r="C1318" s="155"/>
      <c r="D1318" s="1">
        <v>116</v>
      </c>
      <c r="E1318" s="109"/>
      <c r="F1318" s="1">
        <v>136.6</v>
      </c>
      <c r="G1318" s="1">
        <f>F1318-D1318</f>
        <v>20.599999999999994</v>
      </c>
      <c r="H1318" s="1"/>
      <c r="I1318" s="5"/>
      <c r="J1318" s="5"/>
    </row>
    <row r="1319" spans="2:10">
      <c r="B1319" s="155"/>
      <c r="C1319" s="155"/>
      <c r="D1319" s="1">
        <v>116</v>
      </c>
      <c r="E1319" s="109"/>
      <c r="F1319" s="1">
        <v>136.6</v>
      </c>
      <c r="G1319" s="1">
        <f t="shared" ref="G1319:G1320" si="129">F1319-D1319</f>
        <v>20.599999999999994</v>
      </c>
      <c r="H1319" s="1"/>
      <c r="I1319" s="5"/>
      <c r="J1319" s="5"/>
    </row>
    <row r="1320" spans="2:10">
      <c r="B1320" s="155"/>
      <c r="C1320" s="155"/>
      <c r="D1320" s="1">
        <v>116</v>
      </c>
      <c r="E1320" s="109"/>
      <c r="F1320" s="1">
        <v>136.6</v>
      </c>
      <c r="G1320" s="1">
        <f t="shared" si="129"/>
        <v>20.599999999999994</v>
      </c>
      <c r="H1320" s="1"/>
      <c r="I1320" s="5"/>
      <c r="J1320" s="5"/>
    </row>
    <row r="1321" spans="2:10">
      <c r="B1321" s="156"/>
      <c r="C1321" s="156"/>
      <c r="D1321" s="1">
        <v>116</v>
      </c>
      <c r="E1321" s="109"/>
      <c r="F1321" s="1"/>
      <c r="G1321" s="1"/>
      <c r="H1321" s="1" t="s">
        <v>13</v>
      </c>
      <c r="I1321" s="5">
        <f>G1317+G1318+G1319+G1320</f>
        <v>101.19999999999999</v>
      </c>
      <c r="J1321" s="5">
        <f>I1321*75</f>
        <v>7589.9999999999991</v>
      </c>
    </row>
    <row r="1322" spans="2:10">
      <c r="B1322" s="154" t="s">
        <v>680</v>
      </c>
      <c r="C1322" s="154" t="s">
        <v>653</v>
      </c>
      <c r="D1322" s="1"/>
      <c r="E1322" s="109"/>
      <c r="F1322" s="1">
        <v>165</v>
      </c>
      <c r="G1322" s="1">
        <f>F1322-D1321</f>
        <v>49</v>
      </c>
      <c r="H1322" s="1"/>
      <c r="I1322" s="5"/>
      <c r="J1322" s="5"/>
    </row>
    <row r="1323" spans="2:10">
      <c r="B1323" s="155"/>
      <c r="C1323" s="155"/>
      <c r="D1323" s="1">
        <v>171</v>
      </c>
      <c r="E1323" s="109"/>
      <c r="F1323" s="1">
        <v>193</v>
      </c>
      <c r="G1323" s="1">
        <f>F1323-D1323</f>
        <v>22</v>
      </c>
      <c r="H1323" s="1"/>
      <c r="I1323" s="5"/>
      <c r="J1323" s="5"/>
    </row>
    <row r="1324" spans="2:10">
      <c r="B1324" s="155"/>
      <c r="C1324" s="155"/>
      <c r="D1324" s="1">
        <v>171</v>
      </c>
      <c r="E1324" s="109"/>
      <c r="F1324" s="1">
        <v>193</v>
      </c>
      <c r="G1324" s="1">
        <f t="shared" ref="G1324:G1325" si="130">F1324-D1324</f>
        <v>22</v>
      </c>
      <c r="H1324" s="1"/>
      <c r="I1324" s="5"/>
      <c r="J1324" s="5"/>
    </row>
    <row r="1325" spans="2:10">
      <c r="B1325" s="156"/>
      <c r="C1325" s="156"/>
      <c r="D1325" s="1">
        <v>171</v>
      </c>
      <c r="E1325" s="109"/>
      <c r="F1325" s="1">
        <v>201</v>
      </c>
      <c r="G1325" s="1">
        <f t="shared" si="130"/>
        <v>30</v>
      </c>
      <c r="H1325" s="1"/>
      <c r="I1325" s="5">
        <f>G1322+G1323+G1324+G1325</f>
        <v>123</v>
      </c>
      <c r="J1325" s="5">
        <f>I1325*75</f>
        <v>9225</v>
      </c>
    </row>
    <row r="1326" spans="2:10">
      <c r="B1326" s="160" t="s">
        <v>681</v>
      </c>
      <c r="C1326" s="160" t="s">
        <v>657</v>
      </c>
      <c r="D1326" s="1">
        <v>85</v>
      </c>
      <c r="E1326" s="109"/>
      <c r="F1326" s="1">
        <v>93</v>
      </c>
      <c r="G1326" s="1">
        <f>F1326-D1326</f>
        <v>8</v>
      </c>
      <c r="H1326" s="1"/>
      <c r="I1326" s="5"/>
      <c r="J1326" s="5"/>
    </row>
    <row r="1327" spans="2:10">
      <c r="B1327" s="161"/>
      <c r="C1327" s="161"/>
      <c r="D1327" s="1">
        <v>85</v>
      </c>
      <c r="E1327" s="109"/>
      <c r="F1327" s="1">
        <v>93</v>
      </c>
      <c r="G1327" s="1">
        <f t="shared" ref="G1327:G1328" si="131">F1327-D1327</f>
        <v>8</v>
      </c>
      <c r="H1327" s="1"/>
      <c r="I1327" s="5"/>
      <c r="J1327" s="5"/>
    </row>
    <row r="1328" spans="2:10">
      <c r="B1328" s="161"/>
      <c r="C1328" s="161"/>
      <c r="D1328" s="1">
        <v>85</v>
      </c>
      <c r="E1328" s="109"/>
      <c r="F1328" s="1">
        <v>88</v>
      </c>
      <c r="G1328" s="1">
        <f t="shared" si="131"/>
        <v>3</v>
      </c>
      <c r="H1328" s="1"/>
      <c r="I1328" s="5"/>
      <c r="J1328" s="5"/>
    </row>
    <row r="1329" spans="2:10">
      <c r="B1329" s="161"/>
      <c r="C1329" s="162"/>
      <c r="D1329" s="13">
        <v>85</v>
      </c>
      <c r="E1329" s="109"/>
      <c r="F1329" s="1"/>
      <c r="G1329" s="1"/>
      <c r="H1329" s="13" t="s">
        <v>13</v>
      </c>
      <c r="I1329" s="5"/>
      <c r="J1329" s="5"/>
    </row>
    <row r="1330" spans="2:10">
      <c r="B1330" s="161"/>
      <c r="C1330" s="120" t="s">
        <v>683</v>
      </c>
      <c r="D1330" s="1">
        <v>130</v>
      </c>
      <c r="E1330" s="109">
        <v>119</v>
      </c>
      <c r="F1330" s="1"/>
      <c r="G1330" s="1">
        <f>E1330-D1330</f>
        <v>-11</v>
      </c>
      <c r="H1330" s="1"/>
      <c r="I1330" s="5"/>
      <c r="J1330" s="5"/>
    </row>
    <row r="1331" spans="2:10">
      <c r="B1331" s="161"/>
      <c r="C1331" s="120"/>
      <c r="D1331" s="1">
        <v>130</v>
      </c>
      <c r="E1331" s="109">
        <v>119</v>
      </c>
      <c r="F1331" s="1"/>
      <c r="G1331" s="1">
        <f>E1331-D1331</f>
        <v>-11</v>
      </c>
      <c r="H1331" s="1"/>
      <c r="I1331" s="5"/>
      <c r="J1331" s="5"/>
    </row>
    <row r="1332" spans="2:10">
      <c r="B1332" s="162"/>
      <c r="C1332" s="121" t="s">
        <v>684</v>
      </c>
      <c r="D1332" s="13">
        <v>65</v>
      </c>
      <c r="E1332" s="109"/>
      <c r="F1332" s="1"/>
      <c r="G1332" s="1"/>
      <c r="H1332" s="13" t="s">
        <v>13</v>
      </c>
      <c r="I1332" s="5">
        <f>G1326+G1327+G1328+G1330+G1331</f>
        <v>-3</v>
      </c>
      <c r="J1332" s="5">
        <f>I1332*75</f>
        <v>-225</v>
      </c>
    </row>
    <row r="1333" spans="2:10">
      <c r="B1333" s="160" t="s">
        <v>685</v>
      </c>
      <c r="C1333" s="160" t="s">
        <v>684</v>
      </c>
      <c r="D1333" s="5"/>
      <c r="E1333" s="109"/>
      <c r="F1333" s="1">
        <v>130</v>
      </c>
      <c r="G1333" s="1">
        <f>F1333-D1332</f>
        <v>65</v>
      </c>
      <c r="H1333" s="5"/>
      <c r="I1333" s="5"/>
      <c r="J1333" s="5"/>
    </row>
    <row r="1334" spans="2:10">
      <c r="B1334" s="161"/>
      <c r="C1334" s="161"/>
      <c r="D1334" s="13">
        <v>89</v>
      </c>
      <c r="E1334" s="109"/>
      <c r="F1334" s="1">
        <v>108</v>
      </c>
      <c r="G1334" s="1">
        <f>F1334-D1334</f>
        <v>19</v>
      </c>
      <c r="H1334" s="5"/>
      <c r="I1334" s="5"/>
      <c r="J1334" s="5"/>
    </row>
    <row r="1335" spans="2:10">
      <c r="B1335" s="161"/>
      <c r="C1335" s="161"/>
      <c r="D1335" s="13">
        <v>89</v>
      </c>
      <c r="E1335" s="109"/>
      <c r="F1335" s="1">
        <v>116</v>
      </c>
      <c r="G1335" s="1">
        <f t="shared" ref="G1335:G1337" si="132">F1335-D1335</f>
        <v>27</v>
      </c>
      <c r="H1335" s="5"/>
      <c r="I1335" s="5"/>
      <c r="J1335" s="5"/>
    </row>
    <row r="1336" spans="2:10">
      <c r="B1336" s="161"/>
      <c r="C1336" s="161"/>
      <c r="D1336" s="13">
        <v>89</v>
      </c>
      <c r="E1336" s="109"/>
      <c r="F1336" s="1">
        <v>127</v>
      </c>
      <c r="G1336" s="1">
        <f t="shared" si="132"/>
        <v>38</v>
      </c>
      <c r="H1336" s="5"/>
      <c r="I1336" s="5"/>
      <c r="J1336" s="5"/>
    </row>
    <row r="1337" spans="2:10">
      <c r="B1337" s="161"/>
      <c r="C1337" s="161"/>
      <c r="D1337" s="13">
        <v>89</v>
      </c>
      <c r="E1337" s="109"/>
      <c r="F1337" s="1">
        <v>132</v>
      </c>
      <c r="G1337" s="1">
        <f t="shared" si="132"/>
        <v>43</v>
      </c>
      <c r="H1337" s="5"/>
      <c r="I1337" s="5"/>
      <c r="J1337" s="5"/>
    </row>
    <row r="1338" spans="2:10">
      <c r="B1338" s="161"/>
      <c r="C1338" s="161"/>
      <c r="D1338" s="13">
        <v>119</v>
      </c>
      <c r="E1338" s="109">
        <v>108</v>
      </c>
      <c r="F1338" s="1"/>
      <c r="G1338" s="1">
        <f>E1338-D1338</f>
        <v>-11</v>
      </c>
      <c r="H1338" s="5"/>
      <c r="I1338" s="5"/>
      <c r="J1338" s="5"/>
    </row>
    <row r="1339" spans="2:10">
      <c r="B1339" s="161"/>
      <c r="C1339" s="162"/>
      <c r="D1339" s="13">
        <v>119</v>
      </c>
      <c r="E1339" s="109">
        <v>108</v>
      </c>
      <c r="F1339" s="1"/>
      <c r="G1339" s="1">
        <f>E1339-D1339</f>
        <v>-11</v>
      </c>
      <c r="H1339" s="5"/>
      <c r="I1339" s="5"/>
      <c r="J1339" s="5"/>
    </row>
    <row r="1340" spans="2:10">
      <c r="B1340" s="162"/>
      <c r="C1340" s="121" t="s">
        <v>657</v>
      </c>
      <c r="D1340" s="5"/>
      <c r="E1340" s="109">
        <v>63</v>
      </c>
      <c r="F1340" s="1"/>
      <c r="G1340" s="1">
        <f>E1340-D1329</f>
        <v>-22</v>
      </c>
      <c r="H1340" s="5"/>
      <c r="I1340" s="5">
        <f>G1333+G1334+G1335+G1336+G1337+G1338+G1339+G1340</f>
        <v>148</v>
      </c>
      <c r="J1340" s="5">
        <f>I1340*75</f>
        <v>11100</v>
      </c>
    </row>
    <row r="1341" spans="2:10">
      <c r="B1341" s="154" t="s">
        <v>688</v>
      </c>
      <c r="C1341" s="154" t="s">
        <v>689</v>
      </c>
      <c r="D1341" s="13">
        <v>75</v>
      </c>
      <c r="E1341" s="109"/>
      <c r="F1341" s="1">
        <v>88</v>
      </c>
      <c r="G1341" s="1">
        <f>F1341-D1341</f>
        <v>13</v>
      </c>
      <c r="H1341" s="5"/>
      <c r="I1341" s="5"/>
      <c r="J1341" s="5"/>
    </row>
    <row r="1342" spans="2:10">
      <c r="B1342" s="155"/>
      <c r="C1342" s="155"/>
      <c r="D1342" s="13">
        <v>75</v>
      </c>
      <c r="E1342" s="109"/>
      <c r="F1342" s="1">
        <v>88</v>
      </c>
      <c r="G1342" s="1">
        <f t="shared" ref="G1342:G1344" si="133">F1342-D1342</f>
        <v>13</v>
      </c>
      <c r="H1342" s="5"/>
      <c r="I1342" s="5"/>
      <c r="J1342" s="5"/>
    </row>
    <row r="1343" spans="2:10">
      <c r="B1343" s="155"/>
      <c r="C1343" s="155"/>
      <c r="D1343" s="13">
        <v>75</v>
      </c>
      <c r="E1343" s="109"/>
      <c r="F1343" s="1">
        <v>91</v>
      </c>
      <c r="G1343" s="1">
        <f t="shared" si="133"/>
        <v>16</v>
      </c>
      <c r="H1343" s="5"/>
      <c r="I1343" s="5"/>
      <c r="J1343" s="5"/>
    </row>
    <row r="1344" spans="2:10">
      <c r="B1344" s="155"/>
      <c r="C1344" s="156"/>
      <c r="D1344" s="13">
        <v>75</v>
      </c>
      <c r="E1344" s="109"/>
      <c r="F1344" s="1">
        <v>91</v>
      </c>
      <c r="G1344" s="1">
        <f t="shared" si="133"/>
        <v>16</v>
      </c>
      <c r="H1344" s="5"/>
      <c r="I1344" s="5"/>
      <c r="J1344" s="5"/>
    </row>
    <row r="1345" spans="2:10">
      <c r="B1345" s="155"/>
      <c r="C1345" s="154" t="s">
        <v>684</v>
      </c>
      <c r="D1345" s="13">
        <v>96</v>
      </c>
      <c r="E1345" s="109">
        <v>90</v>
      </c>
      <c r="F1345" s="1"/>
      <c r="G1345" s="1">
        <f>E1345-D1345</f>
        <v>-6</v>
      </c>
      <c r="H1345" s="5"/>
      <c r="I1345" s="5"/>
      <c r="J1345" s="5"/>
    </row>
    <row r="1346" spans="2:10">
      <c r="B1346" s="155"/>
      <c r="C1346" s="155"/>
      <c r="D1346" s="13">
        <v>96</v>
      </c>
      <c r="E1346" s="109">
        <v>90</v>
      </c>
      <c r="F1346" s="1"/>
      <c r="G1346" s="1">
        <f t="shared" ref="G1346:G1347" si="134">E1346-D1346</f>
        <v>-6</v>
      </c>
      <c r="H1346" s="5"/>
      <c r="I1346" s="5"/>
      <c r="J1346" s="5"/>
    </row>
    <row r="1347" spans="2:10">
      <c r="B1347" s="156"/>
      <c r="C1347" s="156"/>
      <c r="D1347" s="13">
        <v>96</v>
      </c>
      <c r="E1347" s="109">
        <v>90</v>
      </c>
      <c r="F1347" s="1"/>
      <c r="G1347" s="1">
        <f t="shared" si="134"/>
        <v>-6</v>
      </c>
      <c r="H1347" s="5"/>
      <c r="I1347" s="5">
        <f>G1341+G1342+G1343+G1344+G1345+G1346+G1347</f>
        <v>40</v>
      </c>
      <c r="J1347" s="5">
        <f>I1347*75</f>
        <v>3000</v>
      </c>
    </row>
    <row r="1348" spans="2:10">
      <c r="B1348" s="154" t="s">
        <v>691</v>
      </c>
      <c r="C1348" s="154" t="s">
        <v>692</v>
      </c>
      <c r="D1348" s="13">
        <v>137</v>
      </c>
      <c r="E1348" s="109"/>
      <c r="F1348" s="1">
        <v>150</v>
      </c>
      <c r="G1348" s="1">
        <f>F1348-D1348</f>
        <v>13</v>
      </c>
      <c r="H1348" s="5"/>
      <c r="I1348" s="5"/>
      <c r="J1348" s="5"/>
    </row>
    <row r="1349" spans="2:10">
      <c r="B1349" s="155"/>
      <c r="C1349" s="155"/>
      <c r="D1349" s="13">
        <v>137</v>
      </c>
      <c r="E1349" s="109"/>
      <c r="F1349" s="1">
        <v>150</v>
      </c>
      <c r="G1349" s="1">
        <f t="shared" ref="G1349:G1362" si="135">F1349-D1349</f>
        <v>13</v>
      </c>
      <c r="H1349" s="5"/>
      <c r="I1349" s="5"/>
      <c r="J1349" s="5"/>
    </row>
    <row r="1350" spans="2:10">
      <c r="B1350" s="155"/>
      <c r="C1350" s="155"/>
      <c r="D1350" s="13">
        <v>137</v>
      </c>
      <c r="E1350" s="109"/>
      <c r="F1350" s="1">
        <v>150</v>
      </c>
      <c r="G1350" s="1">
        <f t="shared" si="135"/>
        <v>13</v>
      </c>
      <c r="H1350" s="5"/>
      <c r="I1350" s="5"/>
      <c r="J1350" s="5"/>
    </row>
    <row r="1351" spans="2:10">
      <c r="B1351" s="155"/>
      <c r="C1351" s="155"/>
      <c r="D1351" s="13">
        <v>137</v>
      </c>
      <c r="E1351" s="109"/>
      <c r="F1351" s="1">
        <v>158</v>
      </c>
      <c r="G1351" s="1">
        <f t="shared" si="135"/>
        <v>21</v>
      </c>
      <c r="H1351" s="5"/>
      <c r="I1351" s="5"/>
      <c r="J1351" s="5"/>
    </row>
    <row r="1352" spans="2:10">
      <c r="B1352" s="155"/>
      <c r="C1352" s="155"/>
      <c r="D1352" s="13">
        <v>134</v>
      </c>
      <c r="E1352" s="109"/>
      <c r="F1352" s="1">
        <v>158</v>
      </c>
      <c r="G1352" s="1">
        <f t="shared" si="135"/>
        <v>24</v>
      </c>
      <c r="H1352" s="5"/>
      <c r="I1352" s="5"/>
      <c r="J1352" s="5"/>
    </row>
    <row r="1353" spans="2:10">
      <c r="B1353" s="155"/>
      <c r="C1353" s="155"/>
      <c r="D1353" s="13">
        <v>134</v>
      </c>
      <c r="E1353" s="109"/>
      <c r="F1353" s="1">
        <v>165</v>
      </c>
      <c r="G1353" s="1">
        <f t="shared" si="135"/>
        <v>31</v>
      </c>
      <c r="H1353" s="5"/>
      <c r="I1353" s="5"/>
      <c r="J1353" s="5"/>
    </row>
    <row r="1354" spans="2:10">
      <c r="B1354" s="155"/>
      <c r="C1354" s="155"/>
      <c r="D1354" s="13">
        <v>134</v>
      </c>
      <c r="E1354" s="109"/>
      <c r="F1354" s="1">
        <v>171</v>
      </c>
      <c r="G1354" s="1">
        <f t="shared" si="135"/>
        <v>37</v>
      </c>
      <c r="H1354" s="5"/>
      <c r="I1354" s="5"/>
      <c r="J1354" s="5"/>
    </row>
    <row r="1355" spans="2:10">
      <c r="B1355" s="155"/>
      <c r="C1355" s="155"/>
      <c r="D1355" s="13">
        <v>134</v>
      </c>
      <c r="E1355" s="109"/>
      <c r="F1355" s="1">
        <v>171</v>
      </c>
      <c r="G1355" s="1">
        <f t="shared" si="135"/>
        <v>37</v>
      </c>
      <c r="H1355" s="5"/>
      <c r="I1355" s="5"/>
      <c r="J1355" s="5"/>
    </row>
    <row r="1356" spans="2:10">
      <c r="B1356" s="156"/>
      <c r="C1356" s="156"/>
      <c r="D1356" s="13">
        <v>134</v>
      </c>
      <c r="E1356" s="109"/>
      <c r="F1356" s="1">
        <v>185</v>
      </c>
      <c r="G1356" s="1">
        <f t="shared" si="135"/>
        <v>51</v>
      </c>
      <c r="H1356" s="5"/>
      <c r="I1356" s="5">
        <f>G1348+G1349+G1350+G1351+G1352+G1353+G1354+G1355+G1356</f>
        <v>240</v>
      </c>
      <c r="J1356" s="5">
        <f>I1356*75</f>
        <v>18000</v>
      </c>
    </row>
    <row r="1357" spans="2:10">
      <c r="B1357" s="154" t="s">
        <v>694</v>
      </c>
      <c r="C1357" s="154" t="s">
        <v>683</v>
      </c>
      <c r="D1357" s="13">
        <v>123</v>
      </c>
      <c r="E1357" s="109"/>
      <c r="F1357" s="1">
        <v>136</v>
      </c>
      <c r="G1357" s="1">
        <f t="shared" si="135"/>
        <v>13</v>
      </c>
      <c r="H1357" s="5"/>
      <c r="I1357" s="5"/>
      <c r="J1357" s="5"/>
    </row>
    <row r="1358" spans="2:10">
      <c r="B1358" s="155"/>
      <c r="C1358" s="155"/>
      <c r="D1358" s="13">
        <v>123</v>
      </c>
      <c r="E1358" s="109"/>
      <c r="F1358" s="1">
        <v>136</v>
      </c>
      <c r="G1358" s="1">
        <f t="shared" si="135"/>
        <v>13</v>
      </c>
      <c r="H1358" s="5"/>
      <c r="I1358" s="5"/>
      <c r="J1358" s="5"/>
    </row>
    <row r="1359" spans="2:10">
      <c r="B1359" s="155"/>
      <c r="C1359" s="155"/>
      <c r="D1359" s="13">
        <v>123</v>
      </c>
      <c r="E1359" s="109"/>
      <c r="F1359" s="1">
        <v>142</v>
      </c>
      <c r="G1359" s="1">
        <f t="shared" si="135"/>
        <v>19</v>
      </c>
      <c r="H1359" s="5"/>
      <c r="I1359" s="5"/>
      <c r="J1359" s="5"/>
    </row>
    <row r="1360" spans="2:10">
      <c r="B1360" s="155"/>
      <c r="C1360" s="155"/>
      <c r="D1360" s="13">
        <v>123</v>
      </c>
      <c r="E1360" s="109"/>
      <c r="F1360" s="1">
        <v>142</v>
      </c>
      <c r="G1360" s="1">
        <f t="shared" si="135"/>
        <v>19</v>
      </c>
      <c r="H1360" s="5"/>
      <c r="I1360" s="5"/>
      <c r="J1360" s="5"/>
    </row>
    <row r="1361" spans="2:10">
      <c r="B1361" s="155"/>
      <c r="C1361" s="155"/>
      <c r="D1361" s="13">
        <v>113</v>
      </c>
      <c r="E1361" s="109"/>
      <c r="F1361" s="1">
        <v>158</v>
      </c>
      <c r="G1361" s="1">
        <f t="shared" si="135"/>
        <v>45</v>
      </c>
      <c r="H1361" s="5"/>
      <c r="I1361" s="5"/>
      <c r="J1361" s="5"/>
    </row>
    <row r="1362" spans="2:10">
      <c r="B1362" s="156"/>
      <c r="C1362" s="156"/>
      <c r="D1362" s="13">
        <v>113</v>
      </c>
      <c r="E1362" s="109"/>
      <c r="F1362" s="1">
        <v>158</v>
      </c>
      <c r="G1362" s="1">
        <f t="shared" si="135"/>
        <v>45</v>
      </c>
      <c r="H1362" s="5"/>
      <c r="I1362" s="5">
        <f>G1357+G1358+G1359+G1360+G1361+G1362</f>
        <v>154</v>
      </c>
      <c r="J1362" s="5">
        <f>I1362*75</f>
        <v>11550</v>
      </c>
    </row>
    <row r="1363" spans="2:10">
      <c r="B1363" s="160" t="s">
        <v>696</v>
      </c>
      <c r="C1363" s="154" t="s">
        <v>684</v>
      </c>
      <c r="D1363" s="13">
        <v>109</v>
      </c>
      <c r="E1363" s="109">
        <v>99</v>
      </c>
      <c r="F1363" s="1"/>
      <c r="G1363" s="1">
        <f>E1363-D1363</f>
        <v>-10</v>
      </c>
      <c r="H1363" s="5"/>
      <c r="I1363" s="5"/>
      <c r="J1363" s="5"/>
    </row>
    <row r="1364" spans="2:10">
      <c r="B1364" s="161"/>
      <c r="C1364" s="155"/>
      <c r="D1364" s="13">
        <v>109</v>
      </c>
      <c r="E1364" s="109">
        <v>99</v>
      </c>
      <c r="F1364" s="1"/>
      <c r="G1364" s="1">
        <f t="shared" ref="G1364:G1366" si="136">E1364-D1364</f>
        <v>-10</v>
      </c>
      <c r="H1364" s="5"/>
      <c r="I1364" s="5"/>
      <c r="J1364" s="5"/>
    </row>
    <row r="1365" spans="2:10">
      <c r="B1365" s="161"/>
      <c r="C1365" s="155"/>
      <c r="D1365" s="13">
        <v>109</v>
      </c>
      <c r="E1365" s="109">
        <v>99</v>
      </c>
      <c r="F1365" s="1"/>
      <c r="G1365" s="1">
        <f t="shared" si="136"/>
        <v>-10</v>
      </c>
      <c r="H1365" s="5"/>
      <c r="I1365" s="5"/>
      <c r="J1365" s="5"/>
    </row>
    <row r="1366" spans="2:10">
      <c r="B1366" s="161"/>
      <c r="C1366" s="156"/>
      <c r="D1366" s="13">
        <v>109</v>
      </c>
      <c r="E1366" s="109">
        <v>99</v>
      </c>
      <c r="F1366" s="1"/>
      <c r="G1366" s="1">
        <f t="shared" si="136"/>
        <v>-10</v>
      </c>
      <c r="H1366" s="5"/>
      <c r="I1366" s="5"/>
      <c r="J1366" s="5"/>
    </row>
    <row r="1367" spans="2:10">
      <c r="B1367" s="161"/>
      <c r="C1367" s="154" t="s">
        <v>692</v>
      </c>
      <c r="D1367" s="13">
        <v>99</v>
      </c>
      <c r="E1367" s="109"/>
      <c r="F1367" s="1">
        <v>160</v>
      </c>
      <c r="G1367" s="1">
        <f>F1367-D1367</f>
        <v>61</v>
      </c>
      <c r="H1367" s="5"/>
      <c r="I1367" s="5"/>
      <c r="J1367" s="5"/>
    </row>
    <row r="1368" spans="2:10">
      <c r="B1368" s="161"/>
      <c r="C1368" s="155"/>
      <c r="D1368" s="13">
        <v>99</v>
      </c>
      <c r="E1368" s="109"/>
      <c r="F1368" s="1">
        <v>160</v>
      </c>
      <c r="G1368" s="1">
        <f t="shared" ref="G1368:G1374" si="137">F1368-D1368</f>
        <v>61</v>
      </c>
      <c r="H1368" s="5"/>
      <c r="I1368" s="5"/>
      <c r="J1368" s="5"/>
    </row>
    <row r="1369" spans="2:10">
      <c r="B1369" s="161"/>
      <c r="C1369" s="155"/>
      <c r="D1369" s="13">
        <v>99</v>
      </c>
      <c r="E1369" s="109"/>
      <c r="F1369" s="1">
        <v>160</v>
      </c>
      <c r="G1369" s="1">
        <f t="shared" si="137"/>
        <v>61</v>
      </c>
      <c r="H1369" s="5"/>
      <c r="I1369" s="5"/>
      <c r="J1369" s="5"/>
    </row>
    <row r="1370" spans="2:10">
      <c r="B1370" s="161"/>
      <c r="C1370" s="155"/>
      <c r="D1370" s="13">
        <v>99</v>
      </c>
      <c r="E1370" s="109"/>
      <c r="F1370" s="1">
        <v>160</v>
      </c>
      <c r="G1370" s="1">
        <f t="shared" si="137"/>
        <v>61</v>
      </c>
      <c r="H1370" s="5"/>
      <c r="I1370" s="5"/>
      <c r="J1370" s="5"/>
    </row>
    <row r="1371" spans="2:10">
      <c r="B1371" s="161"/>
      <c r="C1371" s="155"/>
      <c r="D1371" s="13">
        <v>91</v>
      </c>
      <c r="E1371" s="109"/>
      <c r="F1371" s="1">
        <v>160</v>
      </c>
      <c r="G1371" s="1">
        <f t="shared" si="137"/>
        <v>69</v>
      </c>
      <c r="H1371" s="5"/>
      <c r="I1371" s="5"/>
      <c r="J1371" s="5"/>
    </row>
    <row r="1372" spans="2:10">
      <c r="B1372" s="161"/>
      <c r="C1372" s="155"/>
      <c r="D1372" s="13">
        <v>91</v>
      </c>
      <c r="E1372" s="109"/>
      <c r="F1372" s="1">
        <v>160</v>
      </c>
      <c r="G1372" s="1">
        <f t="shared" si="137"/>
        <v>69</v>
      </c>
      <c r="H1372" s="5"/>
      <c r="I1372" s="5"/>
      <c r="J1372" s="5"/>
    </row>
    <row r="1373" spans="2:10">
      <c r="B1373" s="161"/>
      <c r="C1373" s="155"/>
      <c r="D1373" s="13">
        <v>91</v>
      </c>
      <c r="E1373" s="109"/>
      <c r="F1373" s="1">
        <v>160</v>
      </c>
      <c r="G1373" s="1">
        <f t="shared" si="137"/>
        <v>69</v>
      </c>
      <c r="H1373" s="5"/>
      <c r="I1373" s="5"/>
      <c r="J1373" s="5"/>
    </row>
    <row r="1374" spans="2:10">
      <c r="B1374" s="161"/>
      <c r="C1374" s="156"/>
      <c r="D1374" s="13">
        <v>91</v>
      </c>
      <c r="E1374" s="109"/>
      <c r="F1374" s="1">
        <v>160</v>
      </c>
      <c r="G1374" s="1">
        <f t="shared" si="137"/>
        <v>69</v>
      </c>
      <c r="H1374" s="5"/>
      <c r="I1374" s="5"/>
      <c r="J1374" s="5"/>
    </row>
    <row r="1375" spans="2:10">
      <c r="B1375" s="161"/>
      <c r="C1375" s="160" t="s">
        <v>692</v>
      </c>
      <c r="D1375" s="13">
        <v>140</v>
      </c>
      <c r="E1375" s="109">
        <v>130</v>
      </c>
      <c r="F1375" s="1"/>
      <c r="G1375" s="1">
        <f>E1375-D1375</f>
        <v>-10</v>
      </c>
      <c r="H1375" s="5"/>
      <c r="I1375" s="5"/>
      <c r="J1375" s="5"/>
    </row>
    <row r="1376" spans="2:10">
      <c r="B1376" s="161"/>
      <c r="C1376" s="161"/>
      <c r="D1376" s="13">
        <v>140</v>
      </c>
      <c r="E1376" s="109">
        <v>130</v>
      </c>
      <c r="F1376" s="1"/>
      <c r="G1376" s="1">
        <f t="shared" ref="G1376:G1378" si="138">E1376-D1376</f>
        <v>-10</v>
      </c>
      <c r="H1376" s="5"/>
      <c r="I1376" s="5"/>
      <c r="J1376" s="5"/>
    </row>
    <row r="1377" spans="2:10">
      <c r="B1377" s="161"/>
      <c r="C1377" s="161"/>
      <c r="D1377" s="13">
        <v>140</v>
      </c>
      <c r="E1377" s="109">
        <v>130</v>
      </c>
      <c r="F1377" s="1"/>
      <c r="G1377" s="1">
        <f t="shared" si="138"/>
        <v>-10</v>
      </c>
      <c r="H1377" s="5"/>
      <c r="I1377" s="5"/>
      <c r="J1377" s="5"/>
    </row>
    <row r="1378" spans="2:10">
      <c r="B1378" s="161"/>
      <c r="C1378" s="161"/>
      <c r="D1378" s="13">
        <v>140</v>
      </c>
      <c r="E1378" s="109">
        <v>130</v>
      </c>
      <c r="F1378" s="1"/>
      <c r="G1378" s="1">
        <f t="shared" si="138"/>
        <v>-10</v>
      </c>
      <c r="H1378" s="5"/>
      <c r="I1378" s="5"/>
      <c r="J1378" s="5"/>
    </row>
    <row r="1379" spans="2:10">
      <c r="B1379" s="161"/>
      <c r="C1379" s="161"/>
      <c r="D1379" s="13">
        <v>121</v>
      </c>
      <c r="E1379" s="109"/>
      <c r="F1379" s="1">
        <v>161</v>
      </c>
      <c r="G1379" s="1">
        <f>F1379-D1379</f>
        <v>40</v>
      </c>
      <c r="H1379" s="5"/>
      <c r="I1379" s="5"/>
      <c r="J1379" s="5"/>
    </row>
    <row r="1380" spans="2:10">
      <c r="B1380" s="161"/>
      <c r="C1380" s="161"/>
      <c r="D1380" s="13">
        <v>121</v>
      </c>
      <c r="E1380" s="109"/>
      <c r="F1380" s="1">
        <v>161</v>
      </c>
      <c r="G1380" s="1">
        <f t="shared" ref="G1380:G1381" si="139">F1380-D1380</f>
        <v>40</v>
      </c>
      <c r="H1380" s="5"/>
      <c r="I1380" s="5"/>
      <c r="J1380" s="5"/>
    </row>
    <row r="1381" spans="2:10">
      <c r="B1381" s="161"/>
      <c r="C1381" s="161"/>
      <c r="D1381" s="13">
        <v>121</v>
      </c>
      <c r="E1381" s="109"/>
      <c r="F1381" s="1">
        <v>161</v>
      </c>
      <c r="G1381" s="1">
        <f t="shared" si="139"/>
        <v>40</v>
      </c>
      <c r="H1381" s="5"/>
      <c r="I1381" s="5"/>
      <c r="J1381" s="5"/>
    </row>
    <row r="1382" spans="2:10">
      <c r="B1382" s="161"/>
      <c r="C1382" s="161"/>
      <c r="D1382" s="13">
        <v>121</v>
      </c>
      <c r="E1382" s="127"/>
      <c r="F1382" s="13"/>
      <c r="G1382" s="13"/>
      <c r="H1382" s="13" t="s">
        <v>13</v>
      </c>
      <c r="I1382" s="5"/>
      <c r="J1382" s="5"/>
    </row>
    <row r="1383" spans="2:10">
      <c r="B1383" s="162"/>
      <c r="C1383" s="162"/>
      <c r="D1383" s="13">
        <v>142</v>
      </c>
      <c r="E1383" s="127"/>
      <c r="F1383" s="13"/>
      <c r="G1383" s="13"/>
      <c r="H1383" s="13" t="s">
        <v>13</v>
      </c>
      <c r="I1383" s="5">
        <f>G1363+G1364+G1365+G1366+G1367+G1368+G1369+G1370+G1371+G1372+G1373+G1374+G1375+G1376+G1377+G1378+G1379+G1380+G1381</f>
        <v>560</v>
      </c>
      <c r="J1383" s="5">
        <f>I1383*75</f>
        <v>42000</v>
      </c>
    </row>
    <row r="1384" spans="2:10">
      <c r="B1384" s="160" t="s">
        <v>699</v>
      </c>
      <c r="C1384" s="160" t="s">
        <v>692</v>
      </c>
      <c r="D1384" s="5"/>
      <c r="E1384" s="109"/>
      <c r="F1384" s="1">
        <v>170</v>
      </c>
      <c r="G1384" s="1">
        <f>F1384-D1382</f>
        <v>49</v>
      </c>
      <c r="H1384" s="5"/>
      <c r="I1384" s="5"/>
      <c r="J1384" s="5"/>
    </row>
    <row r="1385" spans="2:10">
      <c r="B1385" s="161"/>
      <c r="C1385" s="161"/>
      <c r="D1385" s="5"/>
      <c r="E1385" s="109"/>
      <c r="F1385" s="1">
        <v>170</v>
      </c>
      <c r="G1385" s="1">
        <f>F1385-D1383</f>
        <v>28</v>
      </c>
      <c r="H1385" s="5"/>
      <c r="I1385" s="5"/>
      <c r="J1385" s="5"/>
    </row>
    <row r="1386" spans="2:10">
      <c r="B1386" s="161"/>
      <c r="C1386" s="161"/>
      <c r="D1386" s="13">
        <v>145</v>
      </c>
      <c r="E1386" s="109"/>
      <c r="F1386" s="1">
        <v>161</v>
      </c>
      <c r="G1386" s="1">
        <f>F1386-D1386</f>
        <v>16</v>
      </c>
      <c r="H1386" s="5"/>
      <c r="I1386" s="5"/>
      <c r="J1386" s="5"/>
    </row>
    <row r="1387" spans="2:10">
      <c r="B1387" s="162"/>
      <c r="C1387" s="162"/>
      <c r="D1387" s="13">
        <v>145</v>
      </c>
      <c r="E1387" s="109"/>
      <c r="F1387" s="1">
        <v>167</v>
      </c>
      <c r="G1387" s="1">
        <f>F1387-D1387</f>
        <v>22</v>
      </c>
      <c r="H1387" s="5"/>
      <c r="I1387" s="5">
        <f>G1384+G1385+G1386+G1387</f>
        <v>115</v>
      </c>
      <c r="J1387" s="5">
        <f>I1387*75</f>
        <v>8625</v>
      </c>
    </row>
    <row r="1388" spans="2:10">
      <c r="B1388" s="154" t="s">
        <v>700</v>
      </c>
      <c r="C1388" s="154" t="s">
        <v>471</v>
      </c>
      <c r="D1388" s="13">
        <v>60</v>
      </c>
      <c r="E1388" s="109"/>
      <c r="F1388" s="1">
        <v>92</v>
      </c>
      <c r="G1388" s="1">
        <f>F1388-D1388</f>
        <v>32</v>
      </c>
      <c r="H1388" s="5"/>
      <c r="I1388" s="5"/>
      <c r="J1388" s="5"/>
    </row>
    <row r="1389" spans="2:10">
      <c r="B1389" s="155"/>
      <c r="C1389" s="155"/>
      <c r="D1389" s="13">
        <v>60</v>
      </c>
      <c r="E1389" s="109"/>
      <c r="F1389" s="1">
        <v>92</v>
      </c>
      <c r="G1389" s="1">
        <f>F1389-D1389</f>
        <v>32</v>
      </c>
      <c r="H1389" s="5"/>
      <c r="I1389" s="5"/>
      <c r="J1389" s="5"/>
    </row>
    <row r="1390" spans="2:10">
      <c r="B1390" s="155"/>
      <c r="C1390" s="155"/>
      <c r="D1390" s="13">
        <v>60</v>
      </c>
      <c r="E1390" s="109"/>
      <c r="F1390" s="1"/>
      <c r="G1390" s="1"/>
      <c r="H1390" s="13" t="s">
        <v>13</v>
      </c>
      <c r="I1390" s="5"/>
      <c r="J1390" s="5"/>
    </row>
    <row r="1391" spans="2:10">
      <c r="B1391" s="156"/>
      <c r="C1391" s="156"/>
      <c r="D1391" s="13">
        <v>60</v>
      </c>
      <c r="E1391" s="109"/>
      <c r="F1391" s="1"/>
      <c r="G1391" s="1"/>
      <c r="H1391" s="13" t="s">
        <v>13</v>
      </c>
      <c r="I1391" s="5">
        <f>G1388+G1389</f>
        <v>64</v>
      </c>
      <c r="J1391" s="5">
        <f>I1391*75</f>
        <v>4800</v>
      </c>
    </row>
    <row r="1392" spans="2:10">
      <c r="B1392" s="154" t="s">
        <v>702</v>
      </c>
      <c r="C1392" s="154" t="s">
        <v>684</v>
      </c>
      <c r="D1392" s="13"/>
      <c r="E1392" s="109"/>
      <c r="F1392" s="1">
        <v>118</v>
      </c>
      <c r="G1392" s="1">
        <f>F1392-D1390</f>
        <v>58</v>
      </c>
      <c r="H1392" s="5"/>
      <c r="I1392" s="5"/>
      <c r="J1392" s="5"/>
    </row>
    <row r="1393" spans="2:10">
      <c r="B1393" s="155"/>
      <c r="C1393" s="155"/>
      <c r="D1393" s="13"/>
      <c r="E1393" s="109"/>
      <c r="F1393" s="1">
        <v>120</v>
      </c>
      <c r="G1393" s="1">
        <v>60</v>
      </c>
      <c r="H1393" s="5"/>
      <c r="I1393" s="5"/>
      <c r="J1393" s="5"/>
    </row>
    <row r="1394" spans="2:10">
      <c r="B1394" s="155"/>
      <c r="C1394" s="155"/>
      <c r="D1394" s="13">
        <v>76</v>
      </c>
      <c r="E1394" s="109"/>
      <c r="F1394" s="1">
        <v>92</v>
      </c>
      <c r="G1394" s="1">
        <f>F1394-D1394</f>
        <v>16</v>
      </c>
      <c r="H1394" s="5"/>
      <c r="I1394" s="5"/>
      <c r="J1394" s="5"/>
    </row>
    <row r="1395" spans="2:10">
      <c r="B1395" s="155"/>
      <c r="C1395" s="155"/>
      <c r="D1395" s="13">
        <v>76</v>
      </c>
      <c r="E1395" s="109"/>
      <c r="F1395" s="1">
        <v>92</v>
      </c>
      <c r="G1395" s="1">
        <f>F1395-D1395</f>
        <v>16</v>
      </c>
      <c r="H1395" s="5"/>
      <c r="I1395" s="5"/>
      <c r="J1395" s="5"/>
    </row>
    <row r="1396" spans="2:10">
      <c r="B1396" s="155"/>
      <c r="C1396" s="155"/>
      <c r="D1396" s="13">
        <v>76</v>
      </c>
      <c r="E1396" s="109">
        <v>75</v>
      </c>
      <c r="F1396" s="1"/>
      <c r="G1396" s="1">
        <f>E1396-D1396</f>
        <v>-1</v>
      </c>
      <c r="H1396" s="5"/>
      <c r="I1396" s="5"/>
      <c r="J1396" s="5"/>
    </row>
    <row r="1397" spans="2:10">
      <c r="B1397" s="155"/>
      <c r="C1397" s="155"/>
      <c r="D1397" s="13">
        <v>76</v>
      </c>
      <c r="E1397" s="109">
        <v>75</v>
      </c>
      <c r="F1397" s="1"/>
      <c r="G1397" s="1">
        <f>E1397-D1397</f>
        <v>-1</v>
      </c>
      <c r="H1397" s="5"/>
      <c r="I1397" s="5"/>
      <c r="J1397" s="5"/>
    </row>
    <row r="1398" spans="2:10">
      <c r="B1398" s="155"/>
      <c r="C1398" s="155"/>
      <c r="D1398" s="13">
        <v>80</v>
      </c>
      <c r="E1398" s="109"/>
      <c r="F1398" s="1">
        <v>111</v>
      </c>
      <c r="G1398" s="1">
        <f t="shared" ref="G1398:G1399" si="140">F1398-D1398</f>
        <v>31</v>
      </c>
      <c r="H1398" s="5"/>
      <c r="I1398" s="5"/>
      <c r="J1398" s="5"/>
    </row>
    <row r="1399" spans="2:10">
      <c r="B1399" s="155"/>
      <c r="C1399" s="156"/>
      <c r="D1399" s="13">
        <v>80</v>
      </c>
      <c r="E1399" s="109"/>
      <c r="F1399" s="1">
        <v>120</v>
      </c>
      <c r="G1399" s="1">
        <f t="shared" si="140"/>
        <v>40</v>
      </c>
      <c r="H1399" s="5"/>
      <c r="I1399" s="5"/>
      <c r="J1399" s="5"/>
    </row>
    <row r="1400" spans="2:10">
      <c r="B1400" s="155"/>
      <c r="C1400" s="154" t="s">
        <v>692</v>
      </c>
      <c r="D1400" s="13">
        <v>90</v>
      </c>
      <c r="E1400" s="109">
        <v>85</v>
      </c>
      <c r="F1400" s="1"/>
      <c r="G1400" s="1">
        <f>E1400-D1400</f>
        <v>-5</v>
      </c>
      <c r="H1400" s="5"/>
      <c r="I1400" s="5"/>
      <c r="J1400" s="5"/>
    </row>
    <row r="1401" spans="2:10">
      <c r="B1401" s="156"/>
      <c r="C1401" s="156"/>
      <c r="D1401" s="13">
        <v>90</v>
      </c>
      <c r="E1401" s="109">
        <v>85</v>
      </c>
      <c r="F1401" s="1"/>
      <c r="G1401" s="1">
        <f>E1401-D1401</f>
        <v>-5</v>
      </c>
      <c r="H1401" s="5"/>
      <c r="I1401" s="5">
        <f>G1392+G1393+G1394+G1395+G1396+G1397+G1398+G1399+G1400+G1401</f>
        <v>209</v>
      </c>
      <c r="J1401" s="5">
        <f>I1401*75</f>
        <v>15675</v>
      </c>
    </row>
    <row r="1402" spans="2:10">
      <c r="B1402" s="154" t="s">
        <v>704</v>
      </c>
      <c r="C1402" s="154" t="s">
        <v>684</v>
      </c>
      <c r="D1402" s="13">
        <v>123</v>
      </c>
      <c r="E1402" s="109"/>
      <c r="F1402" s="1">
        <v>137</v>
      </c>
      <c r="G1402" s="1">
        <f>F1402-D1402</f>
        <v>14</v>
      </c>
      <c r="H1402" s="5"/>
      <c r="I1402" s="5"/>
      <c r="J1402" s="5"/>
    </row>
    <row r="1403" spans="2:10">
      <c r="B1403" s="155"/>
      <c r="C1403" s="155"/>
      <c r="D1403" s="13">
        <v>123</v>
      </c>
      <c r="E1403" s="109"/>
      <c r="F1403" s="1">
        <v>137</v>
      </c>
      <c r="G1403" s="1">
        <f t="shared" ref="G1403:G1409" si="141">F1403-D1403</f>
        <v>14</v>
      </c>
      <c r="H1403" s="5"/>
      <c r="I1403" s="5"/>
      <c r="J1403" s="5"/>
    </row>
    <row r="1404" spans="2:10">
      <c r="B1404" s="155"/>
      <c r="C1404" s="155"/>
      <c r="D1404" s="13">
        <v>123</v>
      </c>
      <c r="E1404" s="109"/>
      <c r="F1404" s="1">
        <v>155</v>
      </c>
      <c r="G1404" s="1">
        <f t="shared" si="141"/>
        <v>32</v>
      </c>
      <c r="H1404" s="5"/>
      <c r="I1404" s="5"/>
      <c r="J1404" s="5"/>
    </row>
    <row r="1405" spans="2:10">
      <c r="B1405" s="155"/>
      <c r="C1405" s="155"/>
      <c r="D1405" s="13">
        <v>123</v>
      </c>
      <c r="E1405" s="109"/>
      <c r="F1405" s="1">
        <v>155</v>
      </c>
      <c r="G1405" s="1">
        <f t="shared" si="141"/>
        <v>32</v>
      </c>
      <c r="H1405" s="5"/>
      <c r="I1405" s="5"/>
      <c r="J1405" s="5"/>
    </row>
    <row r="1406" spans="2:10">
      <c r="B1406" s="155"/>
      <c r="C1406" s="155"/>
      <c r="D1406" s="13">
        <v>123</v>
      </c>
      <c r="E1406" s="109"/>
      <c r="F1406" s="1">
        <v>136</v>
      </c>
      <c r="G1406" s="1">
        <f t="shared" si="141"/>
        <v>13</v>
      </c>
      <c r="H1406" s="5"/>
      <c r="I1406" s="5"/>
      <c r="J1406" s="5"/>
    </row>
    <row r="1407" spans="2:10">
      <c r="B1407" s="155"/>
      <c r="C1407" s="155"/>
      <c r="D1407" s="13">
        <v>123</v>
      </c>
      <c r="E1407" s="109"/>
      <c r="F1407" s="1">
        <v>136</v>
      </c>
      <c r="G1407" s="1">
        <f t="shared" si="141"/>
        <v>13</v>
      </c>
      <c r="H1407" s="5"/>
      <c r="I1407" s="5"/>
      <c r="J1407" s="5"/>
    </row>
    <row r="1408" spans="2:10">
      <c r="B1408" s="155"/>
      <c r="C1408" s="155"/>
      <c r="D1408" s="13">
        <v>123</v>
      </c>
      <c r="E1408" s="109"/>
      <c r="F1408" s="1">
        <v>144</v>
      </c>
      <c r="G1408" s="1">
        <f t="shared" si="141"/>
        <v>21</v>
      </c>
      <c r="H1408" s="5"/>
      <c r="I1408" s="5"/>
      <c r="J1408" s="5"/>
    </row>
    <row r="1409" spans="2:10">
      <c r="B1409" s="156"/>
      <c r="C1409" s="156"/>
      <c r="D1409" s="13">
        <v>123</v>
      </c>
      <c r="E1409" s="109"/>
      <c r="F1409" s="1">
        <v>153</v>
      </c>
      <c r="G1409" s="1">
        <f t="shared" si="141"/>
        <v>30</v>
      </c>
      <c r="H1409" s="5"/>
      <c r="I1409" s="5">
        <f>G1402+G1403+G1404+G1405+G1406+G1407+G1408+G1409</f>
        <v>169</v>
      </c>
      <c r="J1409" s="5">
        <f>I1409*75</f>
        <v>12675</v>
      </c>
    </row>
    <row r="1410" spans="2:10">
      <c r="B1410" s="154" t="s">
        <v>706</v>
      </c>
      <c r="C1410" s="154" t="s">
        <v>684</v>
      </c>
      <c r="D1410" s="13">
        <v>143</v>
      </c>
      <c r="E1410" s="109">
        <v>138</v>
      </c>
      <c r="F1410" s="1"/>
      <c r="G1410" s="1">
        <f>E1410-D1410</f>
        <v>-5</v>
      </c>
      <c r="H1410" s="5"/>
      <c r="I1410" s="5"/>
      <c r="J1410" s="5"/>
    </row>
    <row r="1411" spans="2:10">
      <c r="B1411" s="155"/>
      <c r="C1411" s="155"/>
      <c r="D1411" s="13">
        <v>143</v>
      </c>
      <c r="E1411" s="109">
        <v>138</v>
      </c>
      <c r="F1411" s="1"/>
      <c r="G1411" s="1">
        <f t="shared" ref="G1411:G1417" si="142">E1411-D1411</f>
        <v>-5</v>
      </c>
      <c r="H1411" s="5"/>
      <c r="I1411" s="5"/>
      <c r="J1411" s="5"/>
    </row>
    <row r="1412" spans="2:10">
      <c r="B1412" s="155"/>
      <c r="C1412" s="155"/>
      <c r="D1412" s="13">
        <v>143</v>
      </c>
      <c r="E1412" s="109">
        <v>138</v>
      </c>
      <c r="F1412" s="1"/>
      <c r="G1412" s="1">
        <f t="shared" si="142"/>
        <v>-5</v>
      </c>
      <c r="H1412" s="5"/>
      <c r="I1412" s="5"/>
      <c r="J1412" s="5"/>
    </row>
    <row r="1413" spans="2:10">
      <c r="B1413" s="155"/>
      <c r="C1413" s="156"/>
      <c r="D1413" s="13">
        <v>143</v>
      </c>
      <c r="E1413" s="109">
        <v>138</v>
      </c>
      <c r="F1413" s="1"/>
      <c r="G1413" s="1">
        <f t="shared" si="142"/>
        <v>-5</v>
      </c>
      <c r="H1413" s="5"/>
      <c r="I1413" s="5"/>
      <c r="J1413" s="5"/>
    </row>
    <row r="1414" spans="2:10">
      <c r="B1414" s="155"/>
      <c r="C1414" s="154" t="s">
        <v>707</v>
      </c>
      <c r="D1414" s="13">
        <v>119</v>
      </c>
      <c r="E1414" s="109">
        <v>108</v>
      </c>
      <c r="F1414" s="1"/>
      <c r="G1414" s="1">
        <f t="shared" si="142"/>
        <v>-11</v>
      </c>
      <c r="H1414" s="5"/>
      <c r="I1414" s="5"/>
      <c r="J1414" s="5"/>
    </row>
    <row r="1415" spans="2:10">
      <c r="B1415" s="155"/>
      <c r="C1415" s="155"/>
      <c r="D1415" s="13">
        <v>119</v>
      </c>
      <c r="E1415" s="109">
        <v>108</v>
      </c>
      <c r="F1415" s="1"/>
      <c r="G1415" s="1">
        <f t="shared" si="142"/>
        <v>-11</v>
      </c>
      <c r="H1415" s="5"/>
      <c r="I1415" s="5"/>
      <c r="J1415" s="5"/>
    </row>
    <row r="1416" spans="2:10">
      <c r="B1416" s="155"/>
      <c r="C1416" s="155"/>
      <c r="D1416" s="13">
        <v>119</v>
      </c>
      <c r="E1416" s="109">
        <v>108</v>
      </c>
      <c r="F1416" s="1"/>
      <c r="G1416" s="1">
        <f t="shared" si="142"/>
        <v>-11</v>
      </c>
      <c r="H1416" s="5"/>
      <c r="I1416" s="5"/>
      <c r="J1416" s="5"/>
    </row>
    <row r="1417" spans="2:10">
      <c r="B1417" s="155"/>
      <c r="C1417" s="156"/>
      <c r="D1417" s="13">
        <v>119</v>
      </c>
      <c r="E1417" s="109">
        <v>108</v>
      </c>
      <c r="F1417" s="1"/>
      <c r="G1417" s="1">
        <f t="shared" si="142"/>
        <v>-11</v>
      </c>
      <c r="H1417" s="5"/>
      <c r="I1417" s="5"/>
      <c r="J1417" s="5"/>
    </row>
    <row r="1418" spans="2:10">
      <c r="B1418" s="155"/>
      <c r="C1418" s="154" t="s">
        <v>708</v>
      </c>
      <c r="D1418" s="13">
        <v>92</v>
      </c>
      <c r="E1418" s="109"/>
      <c r="F1418" s="1">
        <v>95</v>
      </c>
      <c r="G1418" s="1">
        <f>F1418-D1418</f>
        <v>3</v>
      </c>
      <c r="H1418" s="5"/>
      <c r="I1418" s="5"/>
      <c r="J1418" s="5"/>
    </row>
    <row r="1419" spans="2:10">
      <c r="B1419" s="155"/>
      <c r="C1419" s="155"/>
      <c r="D1419" s="13">
        <v>92</v>
      </c>
      <c r="E1419" s="109"/>
      <c r="F1419" s="1">
        <v>95</v>
      </c>
      <c r="G1419" s="1">
        <f t="shared" ref="G1419:G1441" si="143">F1419-D1419</f>
        <v>3</v>
      </c>
      <c r="H1419" s="5"/>
      <c r="I1419" s="5"/>
      <c r="J1419" s="5"/>
    </row>
    <row r="1420" spans="2:10">
      <c r="B1420" s="155"/>
      <c r="C1420" s="155"/>
      <c r="D1420" s="13">
        <v>92</v>
      </c>
      <c r="E1420" s="109"/>
      <c r="F1420" s="1">
        <v>95</v>
      </c>
      <c r="G1420" s="1">
        <f t="shared" si="143"/>
        <v>3</v>
      </c>
      <c r="H1420" s="5"/>
      <c r="I1420" s="5"/>
      <c r="J1420" s="5"/>
    </row>
    <row r="1421" spans="2:10">
      <c r="B1421" s="156"/>
      <c r="C1421" s="156"/>
      <c r="D1421" s="13">
        <v>92</v>
      </c>
      <c r="E1421" s="109"/>
      <c r="F1421" s="1">
        <v>95</v>
      </c>
      <c r="G1421" s="1">
        <f t="shared" si="143"/>
        <v>3</v>
      </c>
      <c r="H1421" s="5"/>
      <c r="I1421" s="5">
        <f>G1410+G1411+G1412+G1413+G1414+G1415+G1416+G1417+G1418+G1419+G1420+G1421</f>
        <v>-52</v>
      </c>
      <c r="J1421" s="5">
        <f>I1421*75</f>
        <v>-3900</v>
      </c>
    </row>
    <row r="1422" spans="2:10">
      <c r="B1422" s="154" t="s">
        <v>709</v>
      </c>
      <c r="C1422" s="154" t="s">
        <v>710</v>
      </c>
      <c r="D1422" s="13">
        <v>160</v>
      </c>
      <c r="E1422" s="109"/>
      <c r="F1422" s="1">
        <v>172</v>
      </c>
      <c r="G1422" s="1">
        <f t="shared" si="143"/>
        <v>12</v>
      </c>
      <c r="H1422" s="5"/>
      <c r="I1422" s="5"/>
      <c r="J1422" s="5"/>
    </row>
    <row r="1423" spans="2:10">
      <c r="B1423" s="155"/>
      <c r="C1423" s="155"/>
      <c r="D1423" s="13">
        <v>160</v>
      </c>
      <c r="E1423" s="109"/>
      <c r="F1423" s="1">
        <v>172</v>
      </c>
      <c r="G1423" s="1">
        <f t="shared" si="143"/>
        <v>12</v>
      </c>
      <c r="H1423" s="5"/>
      <c r="I1423" s="5"/>
      <c r="J1423" s="5"/>
    </row>
    <row r="1424" spans="2:10">
      <c r="B1424" s="155"/>
      <c r="C1424" s="155"/>
      <c r="D1424" s="13">
        <v>160</v>
      </c>
      <c r="E1424" s="109"/>
      <c r="F1424" s="1">
        <v>174</v>
      </c>
      <c r="G1424" s="1">
        <f t="shared" si="143"/>
        <v>14</v>
      </c>
      <c r="H1424" s="5"/>
      <c r="I1424" s="5"/>
      <c r="J1424" s="5"/>
    </row>
    <row r="1425" spans="2:10">
      <c r="B1425" s="155"/>
      <c r="C1425" s="156"/>
      <c r="D1425" s="13">
        <v>160</v>
      </c>
      <c r="E1425" s="109"/>
      <c r="F1425" s="1">
        <v>174</v>
      </c>
      <c r="G1425" s="1">
        <f t="shared" si="143"/>
        <v>14</v>
      </c>
      <c r="H1425" s="5"/>
      <c r="I1425" s="5"/>
      <c r="J1425" s="5"/>
    </row>
    <row r="1426" spans="2:10">
      <c r="B1426" s="155"/>
      <c r="C1426" s="154" t="s">
        <v>711</v>
      </c>
      <c r="D1426" s="13">
        <v>139</v>
      </c>
      <c r="E1426" s="109"/>
      <c r="F1426" s="1">
        <v>148</v>
      </c>
      <c r="G1426" s="1">
        <f t="shared" si="143"/>
        <v>9</v>
      </c>
      <c r="H1426" s="5"/>
      <c r="I1426" s="5"/>
      <c r="J1426" s="5"/>
    </row>
    <row r="1427" spans="2:10">
      <c r="B1427" s="155"/>
      <c r="C1427" s="155"/>
      <c r="D1427" s="13">
        <v>139</v>
      </c>
      <c r="E1427" s="109"/>
      <c r="F1427" s="1">
        <v>148</v>
      </c>
      <c r="G1427" s="1">
        <f t="shared" si="143"/>
        <v>9</v>
      </c>
      <c r="H1427" s="5"/>
      <c r="I1427" s="5"/>
      <c r="J1427" s="5"/>
    </row>
    <row r="1428" spans="2:10">
      <c r="B1428" s="155"/>
      <c r="C1428" s="155"/>
      <c r="D1428" s="13">
        <v>139</v>
      </c>
      <c r="E1428" s="109"/>
      <c r="F1428" s="1">
        <v>158</v>
      </c>
      <c r="G1428" s="1">
        <f t="shared" si="143"/>
        <v>19</v>
      </c>
      <c r="H1428" s="5"/>
      <c r="I1428" s="5"/>
      <c r="J1428" s="5"/>
    </row>
    <row r="1429" spans="2:10">
      <c r="B1429" s="156"/>
      <c r="C1429" s="156"/>
      <c r="D1429" s="13">
        <v>139</v>
      </c>
      <c r="E1429" s="109"/>
      <c r="F1429" s="1">
        <v>158</v>
      </c>
      <c r="G1429" s="1">
        <f t="shared" si="143"/>
        <v>19</v>
      </c>
      <c r="H1429" s="5"/>
      <c r="I1429" s="5">
        <f>G1422+G1423+G1424+G1425+G1426+G1427+G1428+G1429</f>
        <v>108</v>
      </c>
      <c r="J1429" s="5">
        <f>I1429*75</f>
        <v>8100</v>
      </c>
    </row>
    <row r="1430" spans="2:10">
      <c r="B1430" s="160" t="s">
        <v>714</v>
      </c>
      <c r="C1430" s="154" t="s">
        <v>715</v>
      </c>
      <c r="D1430" s="13">
        <v>168.5</v>
      </c>
      <c r="E1430" s="109"/>
      <c r="F1430" s="1">
        <v>180</v>
      </c>
      <c r="G1430" s="1">
        <f t="shared" si="143"/>
        <v>11.5</v>
      </c>
      <c r="H1430" s="5"/>
      <c r="I1430" s="5"/>
      <c r="J1430" s="5"/>
    </row>
    <row r="1431" spans="2:10">
      <c r="B1431" s="161"/>
      <c r="C1431" s="155"/>
      <c r="D1431" s="13">
        <v>168.5</v>
      </c>
      <c r="E1431" s="109"/>
      <c r="F1431" s="1">
        <v>180</v>
      </c>
      <c r="G1431" s="1">
        <f t="shared" si="143"/>
        <v>11.5</v>
      </c>
      <c r="H1431" s="5"/>
      <c r="I1431" s="5"/>
      <c r="J1431" s="5"/>
    </row>
    <row r="1432" spans="2:10">
      <c r="B1432" s="161"/>
      <c r="C1432" s="155"/>
      <c r="D1432" s="13">
        <v>168.5</v>
      </c>
      <c r="E1432" s="109"/>
      <c r="F1432" s="1">
        <v>174</v>
      </c>
      <c r="G1432" s="1">
        <f t="shared" si="143"/>
        <v>5.5</v>
      </c>
      <c r="H1432" s="5"/>
      <c r="I1432" s="5"/>
      <c r="J1432" s="5"/>
    </row>
    <row r="1433" spans="2:10">
      <c r="B1433" s="161"/>
      <c r="C1433" s="155"/>
      <c r="D1433" s="13">
        <v>168.5</v>
      </c>
      <c r="E1433" s="109"/>
      <c r="F1433" s="1">
        <v>174</v>
      </c>
      <c r="G1433" s="1">
        <f t="shared" si="143"/>
        <v>5.5</v>
      </c>
      <c r="H1433" s="5"/>
      <c r="I1433" s="5"/>
      <c r="J1433" s="5"/>
    </row>
    <row r="1434" spans="2:10">
      <c r="B1434" s="161"/>
      <c r="C1434" s="155"/>
      <c r="D1434" s="13">
        <v>175</v>
      </c>
      <c r="E1434" s="109"/>
      <c r="F1434" s="1">
        <v>192</v>
      </c>
      <c r="G1434" s="1">
        <f t="shared" si="143"/>
        <v>17</v>
      </c>
      <c r="H1434" s="5"/>
      <c r="I1434" s="5"/>
      <c r="J1434" s="5"/>
    </row>
    <row r="1435" spans="2:10">
      <c r="B1435" s="161"/>
      <c r="C1435" s="155"/>
      <c r="D1435" s="13">
        <v>175</v>
      </c>
      <c r="E1435" s="109"/>
      <c r="F1435" s="1">
        <v>192</v>
      </c>
      <c r="G1435" s="1">
        <f t="shared" si="143"/>
        <v>17</v>
      </c>
      <c r="H1435" s="5"/>
      <c r="I1435" s="5"/>
      <c r="J1435" s="5"/>
    </row>
    <row r="1436" spans="2:10">
      <c r="B1436" s="161"/>
      <c r="C1436" s="155"/>
      <c r="D1436" s="13">
        <v>175</v>
      </c>
      <c r="E1436" s="109"/>
      <c r="F1436" s="1">
        <v>192</v>
      </c>
      <c r="G1436" s="1">
        <f t="shared" si="143"/>
        <v>17</v>
      </c>
      <c r="H1436" s="5"/>
      <c r="I1436" s="5"/>
      <c r="J1436" s="5"/>
    </row>
    <row r="1437" spans="2:10">
      <c r="B1437" s="161"/>
      <c r="C1437" s="155"/>
      <c r="D1437" s="13">
        <v>175</v>
      </c>
      <c r="E1437" s="109"/>
      <c r="F1437" s="1">
        <v>192</v>
      </c>
      <c r="G1437" s="1">
        <f t="shared" si="143"/>
        <v>17</v>
      </c>
      <c r="H1437" s="5"/>
      <c r="I1437" s="5"/>
      <c r="J1437" s="5"/>
    </row>
    <row r="1438" spans="2:10">
      <c r="B1438" s="161"/>
      <c r="C1438" s="155"/>
      <c r="D1438" s="13">
        <v>200</v>
      </c>
      <c r="E1438" s="109"/>
      <c r="F1438" s="1">
        <v>210</v>
      </c>
      <c r="G1438" s="1">
        <f t="shared" si="143"/>
        <v>10</v>
      </c>
      <c r="H1438" s="5"/>
      <c r="I1438" s="5"/>
      <c r="J1438" s="5"/>
    </row>
    <row r="1439" spans="2:10">
      <c r="B1439" s="161"/>
      <c r="C1439" s="155"/>
      <c r="D1439" s="13">
        <v>200</v>
      </c>
      <c r="E1439" s="109"/>
      <c r="F1439" s="1">
        <v>210</v>
      </c>
      <c r="G1439" s="1">
        <f t="shared" si="143"/>
        <v>10</v>
      </c>
      <c r="H1439" s="5"/>
      <c r="I1439" s="5"/>
      <c r="J1439" s="5"/>
    </row>
    <row r="1440" spans="2:10">
      <c r="B1440" s="161"/>
      <c r="C1440" s="155"/>
      <c r="D1440" s="13">
        <v>200</v>
      </c>
      <c r="E1440" s="109"/>
      <c r="F1440" s="1">
        <v>210</v>
      </c>
      <c r="G1440" s="1">
        <f t="shared" si="143"/>
        <v>10</v>
      </c>
      <c r="H1440" s="5"/>
      <c r="I1440" s="5"/>
      <c r="J1440" s="5"/>
    </row>
    <row r="1441" spans="2:10">
      <c r="B1441" s="161"/>
      <c r="C1441" s="156"/>
      <c r="D1441" s="13">
        <v>200</v>
      </c>
      <c r="E1441" s="109"/>
      <c r="F1441" s="1">
        <v>210</v>
      </c>
      <c r="G1441" s="1">
        <f t="shared" si="143"/>
        <v>10</v>
      </c>
      <c r="H1441" s="5"/>
      <c r="I1441" s="5"/>
      <c r="J1441" s="5"/>
    </row>
    <row r="1442" spans="2:10">
      <c r="B1442" s="161"/>
      <c r="C1442" s="160" t="s">
        <v>716</v>
      </c>
      <c r="D1442" s="13">
        <v>121</v>
      </c>
      <c r="E1442" s="109">
        <v>112</v>
      </c>
      <c r="F1442" s="1"/>
      <c r="G1442" s="1">
        <f>E1442-D1442</f>
        <v>-9</v>
      </c>
      <c r="H1442" s="5"/>
      <c r="I1442" s="5"/>
      <c r="J1442" s="5"/>
    </row>
    <row r="1443" spans="2:10">
      <c r="B1443" s="161"/>
      <c r="C1443" s="161"/>
      <c r="D1443" s="13">
        <v>121</v>
      </c>
      <c r="E1443" s="109">
        <v>112</v>
      </c>
      <c r="F1443" s="1"/>
      <c r="G1443" s="1">
        <f t="shared" ref="G1443:G1445" si="144">E1443-D1443</f>
        <v>-9</v>
      </c>
      <c r="H1443" s="5"/>
      <c r="I1443" s="5"/>
      <c r="J1443" s="5"/>
    </row>
    <row r="1444" spans="2:10">
      <c r="B1444" s="161"/>
      <c r="C1444" s="161"/>
      <c r="D1444" s="13">
        <v>121</v>
      </c>
      <c r="E1444" s="109">
        <v>112</v>
      </c>
      <c r="F1444" s="1"/>
      <c r="G1444" s="1">
        <f t="shared" si="144"/>
        <v>-9</v>
      </c>
      <c r="H1444" s="5"/>
      <c r="I1444" s="5"/>
      <c r="J1444" s="5"/>
    </row>
    <row r="1445" spans="2:10">
      <c r="B1445" s="161"/>
      <c r="C1445" s="161"/>
      <c r="D1445" s="13">
        <v>121</v>
      </c>
      <c r="E1445" s="109">
        <v>112</v>
      </c>
      <c r="F1445" s="1"/>
      <c r="G1445" s="1">
        <f t="shared" si="144"/>
        <v>-9</v>
      </c>
      <c r="H1445" s="5"/>
      <c r="I1445" s="5"/>
      <c r="J1445" s="5"/>
    </row>
    <row r="1446" spans="2:10">
      <c r="B1446" s="162"/>
      <c r="C1446" s="162"/>
      <c r="D1446" s="13">
        <v>110</v>
      </c>
      <c r="E1446" s="109"/>
      <c r="F1446" s="1"/>
      <c r="G1446" s="1"/>
      <c r="H1446" s="13" t="s">
        <v>13</v>
      </c>
      <c r="I1446" s="5">
        <f>G1430+G1431+G1432+G1433+G1434+G1435+G1436+G1437+G1438+G1439+G1440+G1441+G1442+G1443+G1444+G1445</f>
        <v>106</v>
      </c>
      <c r="J1446" s="5">
        <f>I1446*75</f>
        <v>7950</v>
      </c>
    </row>
    <row r="1447" spans="2:10">
      <c r="B1447" s="160" t="s">
        <v>720</v>
      </c>
      <c r="C1447" s="160" t="s">
        <v>721</v>
      </c>
      <c r="D1447" s="13">
        <v>108</v>
      </c>
      <c r="E1447" s="109"/>
      <c r="F1447" s="1">
        <v>112</v>
      </c>
      <c r="G1447" s="1">
        <f>F1447-D1447</f>
        <v>4</v>
      </c>
      <c r="H1447" s="5"/>
      <c r="I1447" s="5"/>
      <c r="J1447" s="5"/>
    </row>
    <row r="1448" spans="2:10">
      <c r="B1448" s="161"/>
      <c r="C1448" s="161"/>
      <c r="D1448" s="13">
        <v>108</v>
      </c>
      <c r="E1448" s="109"/>
      <c r="F1448" s="1">
        <v>112</v>
      </c>
      <c r="G1448" s="1">
        <f t="shared" ref="G1448:G1450" si="145">F1448-D1448</f>
        <v>4</v>
      </c>
      <c r="H1448" s="5"/>
      <c r="I1448" s="5"/>
      <c r="J1448" s="5"/>
    </row>
    <row r="1449" spans="2:10">
      <c r="B1449" s="161"/>
      <c r="C1449" s="161"/>
      <c r="D1449" s="13">
        <v>108</v>
      </c>
      <c r="E1449" s="109"/>
      <c r="F1449" s="1">
        <v>112</v>
      </c>
      <c r="G1449" s="1">
        <f t="shared" si="145"/>
        <v>4</v>
      </c>
      <c r="H1449" s="5"/>
      <c r="I1449" s="5"/>
      <c r="J1449" s="5"/>
    </row>
    <row r="1450" spans="2:10">
      <c r="B1450" s="161"/>
      <c r="C1450" s="162"/>
      <c r="D1450" s="13">
        <v>108</v>
      </c>
      <c r="E1450" s="109"/>
      <c r="F1450" s="1">
        <v>112</v>
      </c>
      <c r="G1450" s="1">
        <f t="shared" si="145"/>
        <v>4</v>
      </c>
      <c r="H1450" s="5"/>
      <c r="I1450" s="5"/>
      <c r="J1450" s="5"/>
    </row>
    <row r="1451" spans="2:10">
      <c r="B1451" s="161"/>
      <c r="C1451" s="160" t="s">
        <v>707</v>
      </c>
      <c r="D1451" s="13">
        <v>131</v>
      </c>
      <c r="E1451" s="109">
        <v>124</v>
      </c>
      <c r="F1451" s="1"/>
      <c r="G1451" s="1">
        <f>E1451-D1451</f>
        <v>-7</v>
      </c>
      <c r="H1451" s="5"/>
      <c r="I1451" s="5"/>
      <c r="J1451" s="5"/>
    </row>
    <row r="1452" spans="2:10">
      <c r="B1452" s="161"/>
      <c r="C1452" s="161"/>
      <c r="D1452" s="13">
        <v>131</v>
      </c>
      <c r="E1452" s="109">
        <v>124</v>
      </c>
      <c r="F1452" s="1"/>
      <c r="G1452" s="1">
        <f t="shared" ref="G1452:G1454" si="146">E1452-D1452</f>
        <v>-7</v>
      </c>
      <c r="H1452" s="5"/>
      <c r="I1452" s="5"/>
      <c r="J1452" s="5"/>
    </row>
    <row r="1453" spans="2:10">
      <c r="B1453" s="161"/>
      <c r="C1453" s="161"/>
      <c r="D1453" s="13">
        <v>131</v>
      </c>
      <c r="E1453" s="109">
        <v>124</v>
      </c>
      <c r="F1453" s="1"/>
      <c r="G1453" s="1">
        <f t="shared" si="146"/>
        <v>-7</v>
      </c>
      <c r="H1453" s="5"/>
      <c r="I1453" s="5"/>
      <c r="J1453" s="5"/>
    </row>
    <row r="1454" spans="2:10">
      <c r="B1454" s="161"/>
      <c r="C1454" s="162"/>
      <c r="D1454" s="13">
        <v>131</v>
      </c>
      <c r="E1454" s="109">
        <v>124</v>
      </c>
      <c r="F1454" s="1"/>
      <c r="G1454" s="1">
        <f t="shared" si="146"/>
        <v>-7</v>
      </c>
      <c r="H1454" s="5"/>
      <c r="I1454" s="5"/>
      <c r="J1454" s="5"/>
    </row>
    <row r="1455" spans="2:10">
      <c r="B1455" s="161"/>
      <c r="C1455" s="160" t="s">
        <v>722</v>
      </c>
      <c r="D1455" s="13">
        <v>96</v>
      </c>
      <c r="E1455" s="109"/>
      <c r="F1455" s="1"/>
      <c r="G1455" s="1"/>
      <c r="H1455" s="13" t="s">
        <v>13</v>
      </c>
      <c r="I1455" s="5"/>
      <c r="J1455" s="5"/>
    </row>
    <row r="1456" spans="2:10">
      <c r="B1456" s="161"/>
      <c r="C1456" s="162"/>
      <c r="D1456" s="13">
        <v>96</v>
      </c>
      <c r="E1456" s="109"/>
      <c r="F1456" s="1"/>
      <c r="G1456" s="1"/>
      <c r="H1456" s="13" t="s">
        <v>13</v>
      </c>
      <c r="I1456" s="5"/>
      <c r="J1456" s="5"/>
    </row>
    <row r="1457" spans="2:10">
      <c r="B1457" s="162"/>
      <c r="C1457" s="132" t="s">
        <v>726</v>
      </c>
      <c r="D1457" s="13">
        <v>129</v>
      </c>
      <c r="E1457" s="109"/>
      <c r="F1457" s="1"/>
      <c r="G1457" s="1"/>
      <c r="H1457" s="13" t="s">
        <v>13</v>
      </c>
      <c r="I1457" s="5">
        <f>G1447+G1448+G1449+G1450+G1451+G1452+G1453+G1454</f>
        <v>-12</v>
      </c>
      <c r="J1457" s="5">
        <f>I1457*75</f>
        <v>-900</v>
      </c>
    </row>
    <row r="1458" spans="2:10">
      <c r="B1458" s="169" t="s">
        <v>727</v>
      </c>
      <c r="C1458" s="160" t="s">
        <v>728</v>
      </c>
      <c r="D1458" s="5"/>
      <c r="E1458" s="109"/>
      <c r="F1458" s="1">
        <v>110</v>
      </c>
      <c r="G1458" s="1">
        <f>F1458-D1446</f>
        <v>0</v>
      </c>
      <c r="H1458" s="5"/>
      <c r="I1458" s="5"/>
      <c r="J1458" s="5"/>
    </row>
    <row r="1459" spans="2:10">
      <c r="B1459" s="170"/>
      <c r="C1459" s="161"/>
      <c r="D1459" s="5"/>
      <c r="E1459" s="109"/>
      <c r="F1459" s="1">
        <v>110</v>
      </c>
      <c r="G1459" s="1">
        <f>F1459-D1455</f>
        <v>14</v>
      </c>
      <c r="H1459" s="5"/>
      <c r="I1459" s="5"/>
      <c r="J1459" s="5"/>
    </row>
    <row r="1460" spans="2:10">
      <c r="B1460" s="170"/>
      <c r="C1460" s="162"/>
      <c r="D1460" s="5"/>
      <c r="E1460" s="109"/>
      <c r="F1460" s="1">
        <v>110</v>
      </c>
      <c r="G1460" s="1">
        <f>F1460-D1456</f>
        <v>14</v>
      </c>
      <c r="H1460" s="5"/>
      <c r="I1460" s="5"/>
      <c r="J1460" s="5"/>
    </row>
    <row r="1461" spans="2:10">
      <c r="B1461" s="170"/>
      <c r="C1461" s="160" t="s">
        <v>726</v>
      </c>
      <c r="D1461" s="5"/>
      <c r="E1461" s="109"/>
      <c r="F1461" s="1">
        <v>148</v>
      </c>
      <c r="G1461" s="1">
        <f>F1461-D1457</f>
        <v>19</v>
      </c>
      <c r="H1461" s="5"/>
      <c r="I1461" s="5"/>
      <c r="J1461" s="5"/>
    </row>
    <row r="1462" spans="2:10">
      <c r="B1462" s="170"/>
      <c r="C1462" s="161"/>
      <c r="D1462" s="13">
        <v>137</v>
      </c>
      <c r="E1462" s="109"/>
      <c r="F1462" s="1">
        <v>148</v>
      </c>
      <c r="G1462" s="1">
        <f>F1462-D1462</f>
        <v>11</v>
      </c>
      <c r="H1462" s="5"/>
      <c r="I1462" s="5"/>
      <c r="J1462" s="5"/>
    </row>
    <row r="1463" spans="2:10">
      <c r="B1463" s="170"/>
      <c r="C1463" s="161"/>
      <c r="D1463" s="13">
        <v>137</v>
      </c>
      <c r="E1463" s="109"/>
      <c r="F1463" s="1">
        <v>150</v>
      </c>
      <c r="G1463" s="1">
        <f t="shared" ref="G1463:G1468" si="147">F1463-D1463</f>
        <v>13</v>
      </c>
      <c r="H1463" s="5"/>
      <c r="I1463" s="5"/>
      <c r="J1463" s="5"/>
    </row>
    <row r="1464" spans="2:10">
      <c r="B1464" s="170"/>
      <c r="C1464" s="162"/>
      <c r="D1464" s="13">
        <v>137</v>
      </c>
      <c r="E1464" s="109"/>
      <c r="F1464" s="1">
        <v>150</v>
      </c>
      <c r="G1464" s="1">
        <f t="shared" si="147"/>
        <v>13</v>
      </c>
      <c r="H1464" s="5"/>
      <c r="I1464" s="5"/>
      <c r="J1464" s="5"/>
    </row>
    <row r="1465" spans="2:10">
      <c r="B1465" s="170"/>
      <c r="C1465" s="160" t="s">
        <v>721</v>
      </c>
      <c r="D1465" s="13">
        <v>108.5</v>
      </c>
      <c r="E1465" s="109"/>
      <c r="F1465" s="1">
        <v>117</v>
      </c>
      <c r="G1465" s="1">
        <f t="shared" si="147"/>
        <v>8.5</v>
      </c>
      <c r="H1465" s="5"/>
      <c r="I1465" s="5"/>
      <c r="J1465" s="5"/>
    </row>
    <row r="1466" spans="2:10">
      <c r="B1466" s="170"/>
      <c r="C1466" s="161"/>
      <c r="D1466" s="13">
        <v>108.5</v>
      </c>
      <c r="E1466" s="109"/>
      <c r="F1466" s="1">
        <v>117</v>
      </c>
      <c r="G1466" s="1">
        <f t="shared" si="147"/>
        <v>8.5</v>
      </c>
      <c r="H1466" s="5"/>
      <c r="I1466" s="5"/>
      <c r="J1466" s="5"/>
    </row>
    <row r="1467" spans="2:10">
      <c r="B1467" s="170"/>
      <c r="C1467" s="161"/>
      <c r="D1467" s="13">
        <v>108.5</v>
      </c>
      <c r="E1467" s="109"/>
      <c r="F1467" s="1">
        <v>123</v>
      </c>
      <c r="G1467" s="1">
        <f t="shared" si="147"/>
        <v>14.5</v>
      </c>
      <c r="H1467" s="5"/>
      <c r="I1467" s="5"/>
      <c r="J1467" s="5"/>
    </row>
    <row r="1468" spans="2:10">
      <c r="B1468" s="170"/>
      <c r="C1468" s="162"/>
      <c r="D1468" s="13">
        <v>108.5</v>
      </c>
      <c r="E1468" s="109"/>
      <c r="F1468" s="1">
        <v>123</v>
      </c>
      <c r="G1468" s="1">
        <f t="shared" si="147"/>
        <v>14.5</v>
      </c>
      <c r="H1468" s="5"/>
      <c r="I1468" s="5"/>
      <c r="J1468" s="5"/>
    </row>
    <row r="1469" spans="2:10">
      <c r="B1469" s="170"/>
      <c r="C1469" s="169" t="s">
        <v>726</v>
      </c>
      <c r="D1469" s="5">
        <v>111</v>
      </c>
      <c r="E1469" s="109"/>
      <c r="F1469" s="1"/>
      <c r="G1469" s="1"/>
      <c r="H1469" s="5" t="s">
        <v>13</v>
      </c>
      <c r="I1469" s="5"/>
      <c r="J1469" s="5"/>
    </row>
    <row r="1470" spans="2:10">
      <c r="B1470" s="171"/>
      <c r="C1470" s="171"/>
      <c r="D1470" s="5">
        <v>111</v>
      </c>
      <c r="E1470" s="109"/>
      <c r="F1470" s="1"/>
      <c r="G1470" s="1"/>
      <c r="H1470" s="5" t="s">
        <v>13</v>
      </c>
      <c r="I1470" s="5">
        <f>G1458+G1459+G1460+G1461+G1462+G1463+G1464+G1465+G1466+G1467+G1468</f>
        <v>130</v>
      </c>
      <c r="J1470" s="5">
        <f>I1470*75</f>
        <v>9750</v>
      </c>
    </row>
    <row r="1471" spans="2:10">
      <c r="B1471" s="1"/>
      <c r="C1471" s="1"/>
      <c r="D1471" s="1"/>
      <c r="E1471" s="167" t="s">
        <v>638</v>
      </c>
      <c r="F1471" s="168"/>
      <c r="G1471" s="5">
        <f>SUM(G1278:G1468)</f>
        <v>2738.8</v>
      </c>
      <c r="H1471" s="5">
        <f>G1471*75</f>
        <v>205410</v>
      </c>
      <c r="I1471" s="1"/>
      <c r="J1471" s="1"/>
    </row>
    <row r="1474" spans="2:10">
      <c r="B1474" s="5" t="s">
        <v>175</v>
      </c>
      <c r="C1474" s="5">
        <v>2018</v>
      </c>
      <c r="D1474" s="13"/>
      <c r="E1474" s="13"/>
      <c r="F1474" s="13"/>
      <c r="G1474" s="13"/>
      <c r="H1474" s="13"/>
      <c r="I1474" s="163" t="s">
        <v>527</v>
      </c>
      <c r="J1474" s="164"/>
    </row>
    <row r="1475" spans="2:10">
      <c r="B1475" s="12"/>
      <c r="C1475" s="12"/>
      <c r="D1475" s="12"/>
      <c r="E1475" s="20"/>
      <c r="F1475" s="20"/>
      <c r="G1475" s="20" t="s">
        <v>4</v>
      </c>
      <c r="H1475" s="21" t="s">
        <v>9</v>
      </c>
      <c r="I1475" s="165"/>
      <c r="J1475" s="166"/>
    </row>
    <row r="1476" spans="2:10">
      <c r="B1476" s="2" t="s">
        <v>0</v>
      </c>
      <c r="C1476" s="2" t="s">
        <v>1</v>
      </c>
      <c r="D1476" s="2" t="s">
        <v>10</v>
      </c>
      <c r="E1476" s="2" t="s">
        <v>7</v>
      </c>
      <c r="F1476" s="2" t="s">
        <v>11</v>
      </c>
      <c r="G1476" s="2" t="s">
        <v>12</v>
      </c>
      <c r="H1476" s="22"/>
      <c r="I1476" s="76" t="s">
        <v>525</v>
      </c>
      <c r="J1476" s="77" t="s">
        <v>526</v>
      </c>
    </row>
    <row r="1477" spans="2:10">
      <c r="B1477" s="160" t="s">
        <v>730</v>
      </c>
      <c r="C1477" s="154" t="s">
        <v>726</v>
      </c>
      <c r="D1477" s="1"/>
      <c r="E1477" s="1"/>
      <c r="F1477" s="1">
        <v>123</v>
      </c>
      <c r="G1477" s="1">
        <f>F1477-D1469</f>
        <v>12</v>
      </c>
      <c r="H1477" s="1"/>
      <c r="I1477" s="1"/>
      <c r="J1477" s="1"/>
    </row>
    <row r="1478" spans="2:10">
      <c r="B1478" s="161"/>
      <c r="C1478" s="155"/>
      <c r="D1478" s="1"/>
      <c r="E1478" s="1"/>
      <c r="F1478" s="1">
        <v>123</v>
      </c>
      <c r="G1478" s="1">
        <f>F1478-D1470</f>
        <v>12</v>
      </c>
      <c r="H1478" s="1"/>
      <c r="I1478" s="1"/>
      <c r="J1478" s="1"/>
    </row>
    <row r="1479" spans="2:10">
      <c r="B1479" s="161"/>
      <c r="C1479" s="155"/>
      <c r="D1479" s="1">
        <v>107</v>
      </c>
      <c r="E1479" s="1"/>
      <c r="F1479" s="1">
        <v>114</v>
      </c>
      <c r="G1479" s="1">
        <f>F1479-D1479</f>
        <v>7</v>
      </c>
      <c r="H1479" s="1"/>
      <c r="I1479" s="1"/>
      <c r="J1479" s="1"/>
    </row>
    <row r="1480" spans="2:10">
      <c r="B1480" s="161"/>
      <c r="C1480" s="155"/>
      <c r="D1480" s="1">
        <v>107</v>
      </c>
      <c r="E1480" s="1"/>
      <c r="F1480" s="1">
        <v>117</v>
      </c>
      <c r="G1480" s="1">
        <f t="shared" ref="G1480:G1482" si="148">F1480-D1480</f>
        <v>10</v>
      </c>
      <c r="H1480" s="1"/>
      <c r="I1480" s="1"/>
      <c r="J1480" s="1"/>
    </row>
    <row r="1481" spans="2:10">
      <c r="B1481" s="161"/>
      <c r="C1481" s="155"/>
      <c r="D1481" s="1">
        <v>107</v>
      </c>
      <c r="E1481" s="1"/>
      <c r="F1481" s="1">
        <v>120</v>
      </c>
      <c r="G1481" s="1">
        <f t="shared" si="148"/>
        <v>13</v>
      </c>
      <c r="H1481" s="1"/>
      <c r="I1481" s="1"/>
      <c r="J1481" s="1"/>
    </row>
    <row r="1482" spans="2:10">
      <c r="B1482" s="161"/>
      <c r="C1482" s="156"/>
      <c r="D1482" s="1">
        <v>107</v>
      </c>
      <c r="E1482" s="1"/>
      <c r="F1482" s="1">
        <v>123</v>
      </c>
      <c r="G1482" s="1">
        <f t="shared" si="148"/>
        <v>16</v>
      </c>
      <c r="H1482" s="1"/>
      <c r="I1482" s="1"/>
      <c r="J1482" s="1"/>
    </row>
    <row r="1483" spans="2:10">
      <c r="B1483" s="161"/>
      <c r="C1483" s="154" t="s">
        <v>721</v>
      </c>
      <c r="D1483" s="1">
        <v>119</v>
      </c>
      <c r="E1483" s="1">
        <v>113</v>
      </c>
      <c r="F1483" s="1"/>
      <c r="G1483" s="1">
        <f>E1483-D1483</f>
        <v>-6</v>
      </c>
      <c r="H1483" s="1"/>
      <c r="I1483" s="1"/>
      <c r="J1483" s="1"/>
    </row>
    <row r="1484" spans="2:10">
      <c r="B1484" s="161"/>
      <c r="C1484" s="155"/>
      <c r="D1484" s="1">
        <v>119</v>
      </c>
      <c r="E1484" s="1">
        <v>113</v>
      </c>
      <c r="F1484" s="1"/>
      <c r="G1484" s="1">
        <f t="shared" ref="G1484:G1486" si="149">E1484-D1484</f>
        <v>-6</v>
      </c>
      <c r="H1484" s="1"/>
      <c r="I1484" s="1"/>
      <c r="J1484" s="1"/>
    </row>
    <row r="1485" spans="2:10">
      <c r="B1485" s="161"/>
      <c r="C1485" s="155"/>
      <c r="D1485" s="1">
        <v>119</v>
      </c>
      <c r="E1485" s="1">
        <v>113</v>
      </c>
      <c r="F1485" s="1"/>
      <c r="G1485" s="1">
        <f t="shared" si="149"/>
        <v>-6</v>
      </c>
      <c r="H1485" s="1"/>
      <c r="I1485" s="1"/>
      <c r="J1485" s="1"/>
    </row>
    <row r="1486" spans="2:10">
      <c r="B1486" s="161"/>
      <c r="C1486" s="156"/>
      <c r="D1486" s="1">
        <v>119</v>
      </c>
      <c r="E1486" s="1">
        <v>113</v>
      </c>
      <c r="F1486" s="1"/>
      <c r="G1486" s="1">
        <f t="shared" si="149"/>
        <v>-6</v>
      </c>
      <c r="H1486" s="1"/>
      <c r="I1486" s="1"/>
      <c r="J1486" s="1"/>
    </row>
    <row r="1487" spans="2:10">
      <c r="B1487" s="161"/>
      <c r="C1487" s="160" t="s">
        <v>726</v>
      </c>
      <c r="D1487" s="13">
        <v>113</v>
      </c>
      <c r="E1487" s="127"/>
      <c r="F1487" s="13"/>
      <c r="G1487" s="13"/>
      <c r="H1487" s="13" t="s">
        <v>13</v>
      </c>
      <c r="I1487" s="1"/>
      <c r="J1487" s="1"/>
    </row>
    <row r="1488" spans="2:10">
      <c r="B1488" s="162"/>
      <c r="C1488" s="162"/>
      <c r="D1488" s="13">
        <v>113</v>
      </c>
      <c r="E1488" s="127"/>
      <c r="F1488" s="13"/>
      <c r="G1488" s="13"/>
      <c r="H1488" s="13" t="s">
        <v>13</v>
      </c>
      <c r="I1488" s="5">
        <f>G1477+G1478+G1479+G1480+G1481+G1482+G1483+G1484+G1485+G1486</f>
        <v>46</v>
      </c>
      <c r="J1488" s="5">
        <f>I1488*75</f>
        <v>3450</v>
      </c>
    </row>
    <row r="1489" spans="2:10">
      <c r="B1489" s="160" t="s">
        <v>731</v>
      </c>
      <c r="C1489" s="160" t="s">
        <v>726</v>
      </c>
      <c r="D1489" s="5"/>
      <c r="E1489" s="109"/>
      <c r="F1489" s="1">
        <v>138</v>
      </c>
      <c r="G1489" s="1">
        <f>F1489-D1487</f>
        <v>25</v>
      </c>
      <c r="H1489" s="5"/>
      <c r="I1489" s="5"/>
      <c r="J1489" s="5"/>
    </row>
    <row r="1490" spans="2:10">
      <c r="B1490" s="161"/>
      <c r="C1490" s="161"/>
      <c r="D1490" s="5"/>
      <c r="E1490" s="109"/>
      <c r="F1490" s="1">
        <v>138</v>
      </c>
      <c r="G1490" s="1">
        <f>F1490-D1488</f>
        <v>25</v>
      </c>
      <c r="H1490" s="5"/>
      <c r="I1490" s="5"/>
      <c r="J1490" s="5"/>
    </row>
    <row r="1491" spans="2:10">
      <c r="B1491" s="161"/>
      <c r="C1491" s="161"/>
      <c r="D1491" s="13">
        <v>136</v>
      </c>
      <c r="E1491" s="109">
        <v>130</v>
      </c>
      <c r="F1491" s="1"/>
      <c r="G1491" s="1">
        <f>E1491-D1491</f>
        <v>-6</v>
      </c>
      <c r="H1491" s="5"/>
      <c r="I1491" s="5"/>
      <c r="J1491" s="5"/>
    </row>
    <row r="1492" spans="2:10">
      <c r="B1492" s="161"/>
      <c r="C1492" s="161"/>
      <c r="D1492" s="13">
        <v>136</v>
      </c>
      <c r="E1492" s="109">
        <v>130</v>
      </c>
      <c r="F1492" s="1"/>
      <c r="G1492" s="1">
        <f t="shared" ref="G1492:G1494" si="150">E1492-D1492</f>
        <v>-6</v>
      </c>
      <c r="H1492" s="5"/>
      <c r="I1492" s="5"/>
      <c r="J1492" s="5"/>
    </row>
    <row r="1493" spans="2:10">
      <c r="B1493" s="161"/>
      <c r="C1493" s="161"/>
      <c r="D1493" s="13">
        <v>136</v>
      </c>
      <c r="E1493" s="109">
        <v>130</v>
      </c>
      <c r="F1493" s="1"/>
      <c r="G1493" s="1">
        <f t="shared" si="150"/>
        <v>-6</v>
      </c>
      <c r="H1493" s="5"/>
      <c r="I1493" s="5"/>
      <c r="J1493" s="5"/>
    </row>
    <row r="1494" spans="2:10">
      <c r="B1494" s="162"/>
      <c r="C1494" s="162"/>
      <c r="D1494" s="13">
        <v>136</v>
      </c>
      <c r="E1494" s="109">
        <v>130</v>
      </c>
      <c r="F1494" s="1"/>
      <c r="G1494" s="1">
        <f t="shared" si="150"/>
        <v>-6</v>
      </c>
      <c r="H1494" s="5"/>
      <c r="I1494" s="5">
        <f>G1489+G1490+G1491+G1492+G1493+G1494</f>
        <v>26</v>
      </c>
      <c r="J1494" s="5">
        <f>I1494*75</f>
        <v>1950</v>
      </c>
    </row>
    <row r="1495" spans="2:10">
      <c r="B1495" s="160" t="s">
        <v>732</v>
      </c>
      <c r="C1495" s="160" t="s">
        <v>733</v>
      </c>
      <c r="D1495" s="13">
        <v>144</v>
      </c>
      <c r="E1495" s="109"/>
      <c r="F1495" s="1">
        <v>158</v>
      </c>
      <c r="G1495" s="1">
        <f>F1495-D1495</f>
        <v>14</v>
      </c>
      <c r="H1495" s="5"/>
      <c r="I1495" s="5"/>
      <c r="J1495" s="5"/>
    </row>
    <row r="1496" spans="2:10">
      <c r="B1496" s="161"/>
      <c r="C1496" s="161"/>
      <c r="D1496" s="13">
        <v>144</v>
      </c>
      <c r="E1496" s="109"/>
      <c r="F1496" s="1">
        <v>158</v>
      </c>
      <c r="G1496" s="1">
        <f t="shared" ref="G1496:G1502" si="151">F1496-D1496</f>
        <v>14</v>
      </c>
      <c r="H1496" s="5"/>
      <c r="I1496" s="5"/>
      <c r="J1496" s="5"/>
    </row>
    <row r="1497" spans="2:10">
      <c r="B1497" s="161"/>
      <c r="C1497" s="161"/>
      <c r="D1497" s="13">
        <v>144</v>
      </c>
      <c r="E1497" s="109"/>
      <c r="F1497" s="1">
        <v>158</v>
      </c>
      <c r="G1497" s="1">
        <f t="shared" si="151"/>
        <v>14</v>
      </c>
      <c r="H1497" s="5"/>
      <c r="I1497" s="5"/>
      <c r="J1497" s="5"/>
    </row>
    <row r="1498" spans="2:10">
      <c r="B1498" s="161"/>
      <c r="C1498" s="161"/>
      <c r="D1498" s="13">
        <v>144</v>
      </c>
      <c r="E1498" s="109"/>
      <c r="F1498" s="1">
        <v>158</v>
      </c>
      <c r="G1498" s="1">
        <f t="shared" si="151"/>
        <v>14</v>
      </c>
      <c r="H1498" s="5"/>
      <c r="I1498" s="5"/>
      <c r="J1498" s="5"/>
    </row>
    <row r="1499" spans="2:10">
      <c r="B1499" s="161"/>
      <c r="C1499" s="161"/>
      <c r="D1499" s="13">
        <v>164</v>
      </c>
      <c r="E1499" s="109"/>
      <c r="F1499" s="1">
        <v>171</v>
      </c>
      <c r="G1499" s="1">
        <f t="shared" si="151"/>
        <v>7</v>
      </c>
      <c r="H1499" s="5"/>
      <c r="I1499" s="5"/>
      <c r="J1499" s="5"/>
    </row>
    <row r="1500" spans="2:10">
      <c r="B1500" s="161"/>
      <c r="C1500" s="161"/>
      <c r="D1500" s="13">
        <v>164</v>
      </c>
      <c r="E1500" s="109"/>
      <c r="F1500" s="1">
        <v>171</v>
      </c>
      <c r="G1500" s="1">
        <f t="shared" si="151"/>
        <v>7</v>
      </c>
      <c r="H1500" s="5"/>
      <c r="I1500" s="5"/>
      <c r="J1500" s="5"/>
    </row>
    <row r="1501" spans="2:10">
      <c r="B1501" s="161"/>
      <c r="C1501" s="161"/>
      <c r="D1501" s="13">
        <v>164</v>
      </c>
      <c r="E1501" s="109"/>
      <c r="F1501" s="1">
        <v>179</v>
      </c>
      <c r="G1501" s="1">
        <f t="shared" si="151"/>
        <v>15</v>
      </c>
      <c r="H1501" s="5"/>
      <c r="I1501" s="5"/>
      <c r="J1501" s="5"/>
    </row>
    <row r="1502" spans="2:10">
      <c r="B1502" s="161"/>
      <c r="C1502" s="162"/>
      <c r="D1502" s="13">
        <v>164</v>
      </c>
      <c r="E1502" s="109"/>
      <c r="F1502" s="1">
        <v>179</v>
      </c>
      <c r="G1502" s="1">
        <f t="shared" si="151"/>
        <v>15</v>
      </c>
      <c r="H1502" s="5"/>
      <c r="I1502" s="5"/>
      <c r="J1502" s="5"/>
    </row>
    <row r="1503" spans="2:10">
      <c r="B1503" s="161"/>
      <c r="C1503" s="160" t="s">
        <v>726</v>
      </c>
      <c r="D1503" s="13">
        <v>110</v>
      </c>
      <c r="E1503" s="109">
        <v>105</v>
      </c>
      <c r="F1503" s="1"/>
      <c r="G1503" s="1">
        <f>E1503-D1503</f>
        <v>-5</v>
      </c>
      <c r="H1503" s="5"/>
      <c r="I1503" s="5"/>
      <c r="J1503" s="5"/>
    </row>
    <row r="1504" spans="2:10">
      <c r="B1504" s="161"/>
      <c r="C1504" s="161"/>
      <c r="D1504" s="13">
        <v>110</v>
      </c>
      <c r="E1504" s="109">
        <v>105</v>
      </c>
      <c r="F1504" s="1"/>
      <c r="G1504" s="1">
        <f t="shared" ref="G1504:G1506" si="152">E1504-D1504</f>
        <v>-5</v>
      </c>
      <c r="H1504" s="5"/>
      <c r="I1504" s="5"/>
      <c r="J1504" s="5"/>
    </row>
    <row r="1505" spans="2:10">
      <c r="B1505" s="161"/>
      <c r="C1505" s="161"/>
      <c r="D1505" s="13">
        <v>110</v>
      </c>
      <c r="E1505" s="109">
        <v>105</v>
      </c>
      <c r="F1505" s="1"/>
      <c r="G1505" s="1">
        <f t="shared" si="152"/>
        <v>-5</v>
      </c>
      <c r="H1505" s="5"/>
      <c r="I1505" s="5"/>
      <c r="J1505" s="5"/>
    </row>
    <row r="1506" spans="2:10">
      <c r="B1506" s="162"/>
      <c r="C1506" s="162"/>
      <c r="D1506" s="13">
        <v>110</v>
      </c>
      <c r="E1506" s="109">
        <v>105</v>
      </c>
      <c r="F1506" s="1"/>
      <c r="G1506" s="1">
        <f t="shared" si="152"/>
        <v>-5</v>
      </c>
      <c r="H1506" s="5"/>
      <c r="I1506" s="5">
        <f>G1495+G1496+G1497+G1498+G1499+G1500+G1501+G1502+G1503+G1504+G1505+G1506</f>
        <v>80</v>
      </c>
      <c r="J1506" s="5">
        <f>I1506*75</f>
        <v>6000</v>
      </c>
    </row>
    <row r="1507" spans="2:10">
      <c r="B1507" s="154" t="s">
        <v>737</v>
      </c>
      <c r="C1507" s="154" t="s">
        <v>477</v>
      </c>
      <c r="D1507" s="13">
        <v>141</v>
      </c>
      <c r="E1507" s="109"/>
      <c r="F1507" s="1">
        <v>149</v>
      </c>
      <c r="G1507" s="1">
        <f>F1507-D1507</f>
        <v>8</v>
      </c>
      <c r="H1507" s="5"/>
      <c r="I1507" s="5"/>
      <c r="J1507" s="5"/>
    </row>
    <row r="1508" spans="2:10">
      <c r="B1508" s="155"/>
      <c r="C1508" s="155"/>
      <c r="D1508" s="13">
        <v>141</v>
      </c>
      <c r="E1508" s="109"/>
      <c r="F1508" s="1">
        <v>149</v>
      </c>
      <c r="G1508" s="1">
        <f t="shared" ref="G1508:G1514" si="153">F1508-D1508</f>
        <v>8</v>
      </c>
      <c r="H1508" s="5"/>
      <c r="I1508" s="5"/>
      <c r="J1508" s="5"/>
    </row>
    <row r="1509" spans="2:10">
      <c r="B1509" s="155"/>
      <c r="C1509" s="155"/>
      <c r="D1509" s="13">
        <v>141</v>
      </c>
      <c r="E1509" s="109"/>
      <c r="F1509" s="1">
        <v>149</v>
      </c>
      <c r="G1509" s="1">
        <f t="shared" si="153"/>
        <v>8</v>
      </c>
      <c r="H1509" s="5"/>
      <c r="I1509" s="5"/>
      <c r="J1509" s="5"/>
    </row>
    <row r="1510" spans="2:10">
      <c r="B1510" s="155"/>
      <c r="C1510" s="155"/>
      <c r="D1510" s="13">
        <v>141</v>
      </c>
      <c r="E1510" s="109"/>
      <c r="F1510" s="1">
        <v>149</v>
      </c>
      <c r="G1510" s="1">
        <f t="shared" si="153"/>
        <v>8</v>
      </c>
      <c r="H1510" s="5"/>
      <c r="I1510" s="5"/>
      <c r="J1510" s="5"/>
    </row>
    <row r="1511" spans="2:10">
      <c r="B1511" s="155"/>
      <c r="C1511" s="155"/>
      <c r="D1511" s="13">
        <v>131</v>
      </c>
      <c r="E1511" s="109"/>
      <c r="F1511" s="1">
        <v>138</v>
      </c>
      <c r="G1511" s="1">
        <f t="shared" si="153"/>
        <v>7</v>
      </c>
      <c r="H1511" s="5"/>
      <c r="I1511" s="5"/>
      <c r="J1511" s="5"/>
    </row>
    <row r="1512" spans="2:10">
      <c r="B1512" s="155"/>
      <c r="C1512" s="155"/>
      <c r="D1512" s="13">
        <v>131</v>
      </c>
      <c r="E1512" s="109"/>
      <c r="F1512" s="1">
        <v>138</v>
      </c>
      <c r="G1512" s="1">
        <f t="shared" si="153"/>
        <v>7</v>
      </c>
      <c r="H1512" s="5"/>
      <c r="I1512" s="5"/>
      <c r="J1512" s="5"/>
    </row>
    <row r="1513" spans="2:10">
      <c r="B1513" s="155"/>
      <c r="C1513" s="155"/>
      <c r="D1513" s="13">
        <v>131</v>
      </c>
      <c r="E1513" s="109"/>
      <c r="F1513" s="1">
        <v>138</v>
      </c>
      <c r="G1513" s="1">
        <f t="shared" si="153"/>
        <v>7</v>
      </c>
      <c r="H1513" s="5"/>
      <c r="I1513" s="5"/>
      <c r="J1513" s="5"/>
    </row>
    <row r="1514" spans="2:10">
      <c r="B1514" s="155"/>
      <c r="C1514" s="156"/>
      <c r="D1514" s="13">
        <v>131</v>
      </c>
      <c r="E1514" s="109"/>
      <c r="F1514" s="1">
        <v>138</v>
      </c>
      <c r="G1514" s="1">
        <f t="shared" si="153"/>
        <v>7</v>
      </c>
      <c r="H1514" s="5"/>
      <c r="I1514" s="5"/>
      <c r="J1514" s="5"/>
    </row>
    <row r="1515" spans="2:10">
      <c r="B1515" s="155"/>
      <c r="C1515" s="154" t="s">
        <v>738</v>
      </c>
      <c r="D1515" s="13">
        <v>119</v>
      </c>
      <c r="E1515" s="109"/>
      <c r="F1515" s="1"/>
      <c r="G1515" s="1"/>
      <c r="H1515" s="13" t="s">
        <v>13</v>
      </c>
      <c r="I1515" s="5"/>
      <c r="J1515" s="5"/>
    </row>
    <row r="1516" spans="2:10">
      <c r="B1516" s="156"/>
      <c r="C1516" s="156"/>
      <c r="D1516" s="13">
        <v>119</v>
      </c>
      <c r="E1516" s="109"/>
      <c r="F1516" s="1"/>
      <c r="G1516" s="1"/>
      <c r="H1516" s="13" t="s">
        <v>13</v>
      </c>
      <c r="I1516" s="5">
        <f>G1507+G1508+G1509+G1510+G1511+G1512+G1513+G1514</f>
        <v>60</v>
      </c>
      <c r="J1516" s="5">
        <f>I1516*75</f>
        <v>4500</v>
      </c>
    </row>
    <row r="1517" spans="2:10">
      <c r="B1517" s="154" t="s">
        <v>741</v>
      </c>
      <c r="C1517" s="154" t="s">
        <v>738</v>
      </c>
      <c r="D1517" s="13"/>
      <c r="E1517" s="109"/>
      <c r="F1517" s="1">
        <v>134</v>
      </c>
      <c r="G1517" s="1">
        <f>F1517-D1515</f>
        <v>15</v>
      </c>
      <c r="H1517" s="5"/>
      <c r="I1517" s="5"/>
      <c r="J1517" s="5"/>
    </row>
    <row r="1518" spans="2:10">
      <c r="B1518" s="155"/>
      <c r="C1518" s="155"/>
      <c r="D1518" s="13"/>
      <c r="E1518" s="109"/>
      <c r="F1518" s="1">
        <v>134</v>
      </c>
      <c r="G1518" s="1">
        <f>F1518-D1516</f>
        <v>15</v>
      </c>
      <c r="H1518" s="5"/>
      <c r="I1518" s="5"/>
      <c r="J1518" s="5"/>
    </row>
    <row r="1519" spans="2:10">
      <c r="B1519" s="155"/>
      <c r="C1519" s="155"/>
      <c r="D1519" s="13">
        <v>117</v>
      </c>
      <c r="E1519" s="109"/>
      <c r="F1519" s="1"/>
      <c r="G1519" s="1"/>
      <c r="H1519" s="5" t="s">
        <v>13</v>
      </c>
      <c r="I1519" s="5"/>
      <c r="J1519" s="5"/>
    </row>
    <row r="1520" spans="2:10">
      <c r="B1520" s="156"/>
      <c r="C1520" s="156"/>
      <c r="D1520" s="13">
        <v>117</v>
      </c>
      <c r="E1520" s="109"/>
      <c r="F1520" s="1"/>
      <c r="G1520" s="1"/>
      <c r="H1520" s="5" t="s">
        <v>13</v>
      </c>
      <c r="I1520" s="5">
        <v>30</v>
      </c>
      <c r="J1520" s="5">
        <f>I1520*75</f>
        <v>2250</v>
      </c>
    </row>
    <row r="1521" spans="2:10">
      <c r="B1521" s="154" t="s">
        <v>742</v>
      </c>
      <c r="C1521" s="154" t="s">
        <v>738</v>
      </c>
      <c r="D1521" s="13"/>
      <c r="E1521" s="109">
        <v>110</v>
      </c>
      <c r="F1521" s="1"/>
      <c r="G1521" s="1">
        <f>E1521-D1519</f>
        <v>-7</v>
      </c>
      <c r="H1521" s="5"/>
      <c r="I1521" s="5"/>
      <c r="J1521" s="5"/>
    </row>
    <row r="1522" spans="2:10">
      <c r="B1522" s="155"/>
      <c r="C1522" s="156"/>
      <c r="D1522" s="13"/>
      <c r="E1522" s="109">
        <v>110</v>
      </c>
      <c r="F1522" s="1"/>
      <c r="G1522" s="1">
        <f>E1522-D1520</f>
        <v>-7</v>
      </c>
      <c r="H1522" s="5"/>
      <c r="I1522" s="5"/>
      <c r="J1522" s="5"/>
    </row>
    <row r="1523" spans="2:10">
      <c r="B1523" s="155"/>
      <c r="C1523" s="154" t="s">
        <v>743</v>
      </c>
      <c r="D1523" s="13">
        <v>165</v>
      </c>
      <c r="E1523" s="109">
        <v>158</v>
      </c>
      <c r="F1523" s="1"/>
      <c r="G1523" s="1">
        <f>E1523-D1523</f>
        <v>-7</v>
      </c>
      <c r="H1523" s="5"/>
      <c r="I1523" s="5"/>
      <c r="J1523" s="5"/>
    </row>
    <row r="1524" spans="2:10">
      <c r="B1524" s="155"/>
      <c r="C1524" s="155"/>
      <c r="D1524" s="13">
        <v>165</v>
      </c>
      <c r="E1524" s="109">
        <v>158</v>
      </c>
      <c r="F1524" s="1"/>
      <c r="G1524" s="1">
        <f t="shared" ref="G1524:G1526" si="154">E1524-D1524</f>
        <v>-7</v>
      </c>
      <c r="H1524" s="5"/>
      <c r="I1524" s="5"/>
      <c r="J1524" s="5"/>
    </row>
    <row r="1525" spans="2:10">
      <c r="B1525" s="155"/>
      <c r="C1525" s="155"/>
      <c r="D1525" s="13">
        <v>165</v>
      </c>
      <c r="E1525" s="109">
        <v>158</v>
      </c>
      <c r="F1525" s="1"/>
      <c r="G1525" s="1">
        <f t="shared" si="154"/>
        <v>-7</v>
      </c>
      <c r="H1525" s="5"/>
      <c r="I1525" s="5"/>
      <c r="J1525" s="5"/>
    </row>
    <row r="1526" spans="2:10">
      <c r="B1526" s="155"/>
      <c r="C1526" s="156"/>
      <c r="D1526" s="13">
        <v>165</v>
      </c>
      <c r="E1526" s="109">
        <v>158</v>
      </c>
      <c r="F1526" s="1"/>
      <c r="G1526" s="1">
        <f t="shared" si="154"/>
        <v>-7</v>
      </c>
      <c r="H1526" s="5"/>
      <c r="I1526" s="5"/>
      <c r="J1526" s="5"/>
    </row>
    <row r="1527" spans="2:10">
      <c r="B1527" s="155"/>
      <c r="C1527" s="154" t="s">
        <v>721</v>
      </c>
      <c r="D1527" s="13">
        <v>129</v>
      </c>
      <c r="E1527" s="109"/>
      <c r="F1527" s="1">
        <v>138</v>
      </c>
      <c r="G1527" s="1">
        <f>F1527-D1527</f>
        <v>9</v>
      </c>
      <c r="H1527" s="5"/>
      <c r="I1527" s="5"/>
      <c r="J1527" s="5"/>
    </row>
    <row r="1528" spans="2:10">
      <c r="B1528" s="155"/>
      <c r="C1528" s="155"/>
      <c r="D1528" s="13">
        <v>129</v>
      </c>
      <c r="E1528" s="109"/>
      <c r="F1528" s="1">
        <v>154</v>
      </c>
      <c r="G1528" s="1">
        <f t="shared" ref="G1528:G1532" si="155">F1528-D1528</f>
        <v>25</v>
      </c>
      <c r="H1528" s="5"/>
      <c r="I1528" s="5"/>
      <c r="J1528" s="5"/>
    </row>
    <row r="1529" spans="2:10">
      <c r="B1529" s="155"/>
      <c r="C1529" s="155"/>
      <c r="D1529" s="13">
        <v>129</v>
      </c>
      <c r="E1529" s="109"/>
      <c r="F1529" s="1">
        <v>154</v>
      </c>
      <c r="G1529" s="1">
        <f t="shared" si="155"/>
        <v>25</v>
      </c>
      <c r="H1529" s="5"/>
      <c r="I1529" s="5"/>
      <c r="J1529" s="5"/>
    </row>
    <row r="1530" spans="2:10">
      <c r="B1530" s="156"/>
      <c r="C1530" s="156"/>
      <c r="D1530" s="13">
        <v>129</v>
      </c>
      <c r="E1530" s="109"/>
      <c r="F1530" s="1">
        <v>160</v>
      </c>
      <c r="G1530" s="1">
        <f t="shared" si="155"/>
        <v>31</v>
      </c>
      <c r="H1530" s="5"/>
      <c r="I1530" s="5">
        <f>G1521+G1522+G1523+G1524+G1525+G1526+G1527+G1528+G1529+G1530</f>
        <v>48</v>
      </c>
      <c r="J1530" s="5">
        <f>I1530*75</f>
        <v>3600</v>
      </c>
    </row>
    <row r="1531" spans="2:10">
      <c r="B1531" s="154" t="s">
        <v>746</v>
      </c>
      <c r="C1531" s="154" t="s">
        <v>721</v>
      </c>
      <c r="D1531" s="13">
        <v>164</v>
      </c>
      <c r="E1531" s="109"/>
      <c r="F1531" s="1">
        <v>172</v>
      </c>
      <c r="G1531" s="1">
        <f t="shared" si="155"/>
        <v>8</v>
      </c>
      <c r="H1531" s="5"/>
      <c r="I1531" s="5"/>
      <c r="J1531" s="5"/>
    </row>
    <row r="1532" spans="2:10">
      <c r="B1532" s="155"/>
      <c r="C1532" s="155"/>
      <c r="D1532" s="13">
        <v>164</v>
      </c>
      <c r="E1532" s="109"/>
      <c r="F1532" s="1">
        <v>172</v>
      </c>
      <c r="G1532" s="1">
        <f t="shared" si="155"/>
        <v>8</v>
      </c>
      <c r="H1532" s="5"/>
      <c r="I1532" s="5"/>
      <c r="J1532" s="5"/>
    </row>
    <row r="1533" spans="2:10">
      <c r="B1533" s="155"/>
      <c r="C1533" s="155"/>
      <c r="D1533" s="13">
        <v>164</v>
      </c>
      <c r="E1533" s="109">
        <v>156</v>
      </c>
      <c r="F1533" s="1"/>
      <c r="G1533" s="1">
        <f>E1533-D1533</f>
        <v>-8</v>
      </c>
      <c r="H1533" s="5"/>
      <c r="I1533" s="5"/>
      <c r="J1533" s="5"/>
    </row>
    <row r="1534" spans="2:10">
      <c r="B1534" s="155"/>
      <c r="C1534" s="156"/>
      <c r="D1534" s="13">
        <v>164</v>
      </c>
      <c r="E1534" s="109">
        <v>156</v>
      </c>
      <c r="F1534" s="1"/>
      <c r="G1534" s="1">
        <f t="shared" ref="G1534:G1538" si="156">E1534-D1534</f>
        <v>-8</v>
      </c>
      <c r="H1534" s="5"/>
      <c r="I1534" s="5"/>
      <c r="J1534" s="5"/>
    </row>
    <row r="1535" spans="2:10">
      <c r="B1535" s="155"/>
      <c r="C1535" s="154" t="s">
        <v>743</v>
      </c>
      <c r="D1535" s="13">
        <v>128</v>
      </c>
      <c r="E1535" s="109">
        <v>119</v>
      </c>
      <c r="F1535" s="1"/>
      <c r="G1535" s="1">
        <f t="shared" si="156"/>
        <v>-9</v>
      </c>
      <c r="H1535" s="5"/>
      <c r="I1535" s="5"/>
      <c r="J1535" s="5"/>
    </row>
    <row r="1536" spans="2:10">
      <c r="B1536" s="155"/>
      <c r="C1536" s="155"/>
      <c r="D1536" s="13">
        <v>128</v>
      </c>
      <c r="E1536" s="109">
        <v>119</v>
      </c>
      <c r="F1536" s="1"/>
      <c r="G1536" s="1">
        <f t="shared" si="156"/>
        <v>-9</v>
      </c>
      <c r="H1536" s="5"/>
      <c r="I1536" s="5"/>
      <c r="J1536" s="5"/>
    </row>
    <row r="1537" spans="2:10">
      <c r="B1537" s="155"/>
      <c r="C1537" s="155"/>
      <c r="D1537" s="13">
        <v>128</v>
      </c>
      <c r="E1537" s="109">
        <v>119</v>
      </c>
      <c r="F1537" s="1"/>
      <c r="G1537" s="1">
        <f t="shared" si="156"/>
        <v>-9</v>
      </c>
      <c r="H1537" s="5"/>
      <c r="I1537" s="5"/>
      <c r="J1537" s="5"/>
    </row>
    <row r="1538" spans="2:10">
      <c r="B1538" s="156"/>
      <c r="C1538" s="156"/>
      <c r="D1538" s="13">
        <v>128</v>
      </c>
      <c r="E1538" s="109">
        <v>119</v>
      </c>
      <c r="F1538" s="1"/>
      <c r="G1538" s="1">
        <f t="shared" si="156"/>
        <v>-9</v>
      </c>
      <c r="H1538" s="5"/>
      <c r="I1538" s="5">
        <f>G1531+G1532+G1533+G1534+G1535+G1536+G1537+G1538</f>
        <v>-36</v>
      </c>
      <c r="J1538" s="5">
        <f>I1538*75</f>
        <v>-2700</v>
      </c>
    </row>
    <row r="1539" spans="2:10">
      <c r="B1539" s="154" t="s">
        <v>749</v>
      </c>
      <c r="C1539" s="154" t="s">
        <v>743</v>
      </c>
      <c r="D1539" s="13">
        <v>128</v>
      </c>
      <c r="E1539" s="109"/>
      <c r="F1539" s="1">
        <v>143</v>
      </c>
      <c r="G1539" s="1">
        <f>F1539-D1539</f>
        <v>15</v>
      </c>
      <c r="H1539" s="5"/>
      <c r="I1539" s="5"/>
      <c r="J1539" s="5"/>
    </row>
    <row r="1540" spans="2:10">
      <c r="B1540" s="155"/>
      <c r="C1540" s="155"/>
      <c r="D1540" s="13">
        <v>128</v>
      </c>
      <c r="E1540" s="109"/>
      <c r="F1540" s="1">
        <v>143</v>
      </c>
      <c r="G1540" s="1">
        <f>F1540-D1540</f>
        <v>15</v>
      </c>
      <c r="H1540" s="5"/>
      <c r="I1540" s="5"/>
      <c r="J1540" s="5"/>
    </row>
    <row r="1541" spans="2:10">
      <c r="B1541" s="155"/>
      <c r="C1541" s="155"/>
      <c r="D1541" s="13">
        <v>128</v>
      </c>
      <c r="E1541" s="109"/>
      <c r="F1541" s="1"/>
      <c r="G1541" s="1"/>
      <c r="H1541" s="13" t="s">
        <v>13</v>
      </c>
      <c r="I1541" s="5"/>
      <c r="J1541" s="5"/>
    </row>
    <row r="1542" spans="2:10">
      <c r="B1542" s="155"/>
      <c r="C1542" s="155"/>
      <c r="D1542" s="13">
        <v>128</v>
      </c>
      <c r="E1542" s="109"/>
      <c r="F1542" s="1"/>
      <c r="G1542" s="1"/>
      <c r="H1542" s="13" t="s">
        <v>13</v>
      </c>
      <c r="I1542" s="5"/>
      <c r="J1542" s="5"/>
    </row>
    <row r="1543" spans="2:10">
      <c r="B1543" s="156"/>
      <c r="C1543" s="156"/>
      <c r="D1543" s="13">
        <v>132</v>
      </c>
      <c r="E1543" s="109"/>
      <c r="F1543" s="1"/>
      <c r="G1543" s="1"/>
      <c r="H1543" s="13" t="s">
        <v>13</v>
      </c>
      <c r="I1543" s="5">
        <f>G1539+G1540</f>
        <v>30</v>
      </c>
      <c r="J1543" s="5">
        <f>I1543*75</f>
        <v>2250</v>
      </c>
    </row>
    <row r="1544" spans="2:10">
      <c r="B1544" s="154" t="s">
        <v>750</v>
      </c>
      <c r="C1544" s="154" t="s">
        <v>743</v>
      </c>
      <c r="D1544" s="13"/>
      <c r="E1544" s="1"/>
      <c r="F1544" s="110">
        <v>187</v>
      </c>
      <c r="G1544" s="1">
        <f>F1544-D1541</f>
        <v>59</v>
      </c>
      <c r="H1544" s="5"/>
      <c r="I1544" s="5"/>
      <c r="J1544" s="5"/>
    </row>
    <row r="1545" spans="2:10">
      <c r="B1545" s="155"/>
      <c r="C1545" s="155"/>
      <c r="D1545" s="13"/>
      <c r="E1545" s="1"/>
      <c r="F1545" s="110">
        <v>187</v>
      </c>
      <c r="G1545" s="1">
        <f>F1545-D1542</f>
        <v>59</v>
      </c>
      <c r="H1545" s="5"/>
      <c r="I1545" s="5"/>
      <c r="J1545" s="5"/>
    </row>
    <row r="1546" spans="2:10">
      <c r="B1546" s="155"/>
      <c r="C1546" s="155"/>
      <c r="D1546" s="13"/>
      <c r="E1546" s="1"/>
      <c r="F1546" s="110">
        <v>187</v>
      </c>
      <c r="G1546" s="1">
        <f>F1546-D1543</f>
        <v>55</v>
      </c>
      <c r="H1546" s="5"/>
      <c r="I1546" s="5"/>
      <c r="J1546" s="5"/>
    </row>
    <row r="1547" spans="2:10">
      <c r="B1547" s="155"/>
      <c r="C1547" s="155"/>
      <c r="D1547" s="13">
        <v>158</v>
      </c>
      <c r="E1547" s="1"/>
      <c r="F1547" s="110">
        <v>174</v>
      </c>
      <c r="G1547" s="1">
        <f>F1547-D1547</f>
        <v>16</v>
      </c>
      <c r="H1547" s="5"/>
      <c r="I1547" s="5"/>
      <c r="J1547" s="5"/>
    </row>
    <row r="1548" spans="2:10">
      <c r="B1548" s="156"/>
      <c r="C1548" s="156"/>
      <c r="D1548" s="13">
        <v>158</v>
      </c>
      <c r="E1548" s="1"/>
      <c r="F1548" s="110">
        <v>174</v>
      </c>
      <c r="G1548" s="1">
        <f>F1548-D1548</f>
        <v>16</v>
      </c>
      <c r="H1548" s="5"/>
      <c r="I1548" s="5">
        <f>G1544+G1545+G1546+G1547+G1548</f>
        <v>205</v>
      </c>
      <c r="J1548" s="5">
        <f>I1548*75</f>
        <v>15375</v>
      </c>
    </row>
    <row r="1549" spans="2:10">
      <c r="B1549" s="154" t="s">
        <v>752</v>
      </c>
      <c r="C1549" s="154" t="s">
        <v>721</v>
      </c>
      <c r="D1549" s="13">
        <v>112</v>
      </c>
      <c r="E1549" s="109"/>
      <c r="F1549" s="1">
        <v>118</v>
      </c>
      <c r="G1549" s="1">
        <f>F1549-D1549</f>
        <v>6</v>
      </c>
      <c r="H1549" s="5"/>
      <c r="I1549" s="5"/>
      <c r="J1549" s="5"/>
    </row>
    <row r="1550" spans="2:10">
      <c r="B1550" s="155"/>
      <c r="C1550" s="155"/>
      <c r="D1550" s="13">
        <v>112</v>
      </c>
      <c r="E1550" s="109"/>
      <c r="F1550" s="1">
        <v>127</v>
      </c>
      <c r="G1550" s="1">
        <f t="shared" ref="G1550:G1552" si="157">F1550-D1550</f>
        <v>15</v>
      </c>
      <c r="H1550" s="5"/>
      <c r="I1550" s="5"/>
      <c r="J1550" s="5"/>
    </row>
    <row r="1551" spans="2:10">
      <c r="B1551" s="155"/>
      <c r="C1551" s="155"/>
      <c r="D1551" s="13">
        <v>112</v>
      </c>
      <c r="E1551" s="109"/>
      <c r="F1551" s="1">
        <v>127</v>
      </c>
      <c r="G1551" s="1">
        <f t="shared" si="157"/>
        <v>15</v>
      </c>
      <c r="H1551" s="5"/>
      <c r="I1551" s="5"/>
      <c r="J1551" s="5"/>
    </row>
    <row r="1552" spans="2:10">
      <c r="B1552" s="155"/>
      <c r="C1552" s="156"/>
      <c r="D1552" s="13">
        <v>112</v>
      </c>
      <c r="E1552" s="109"/>
      <c r="F1552" s="1">
        <v>140</v>
      </c>
      <c r="G1552" s="1">
        <f t="shared" si="157"/>
        <v>28</v>
      </c>
      <c r="H1552" s="5"/>
      <c r="I1552" s="5"/>
      <c r="J1552" s="5"/>
    </row>
    <row r="1553" spans="2:10">
      <c r="B1553" s="155"/>
      <c r="C1553" s="154" t="s">
        <v>743</v>
      </c>
      <c r="D1553" s="13">
        <v>136</v>
      </c>
      <c r="E1553" s="109">
        <v>124</v>
      </c>
      <c r="F1553" s="1"/>
      <c r="G1553" s="1">
        <f>E1553-D1553</f>
        <v>-12</v>
      </c>
      <c r="H1553" s="5"/>
      <c r="I1553" s="5"/>
      <c r="J1553" s="5"/>
    </row>
    <row r="1554" spans="2:10">
      <c r="B1554" s="155"/>
      <c r="C1554" s="155"/>
      <c r="D1554" s="13">
        <v>136</v>
      </c>
      <c r="E1554" s="109">
        <v>124</v>
      </c>
      <c r="F1554" s="1"/>
      <c r="G1554" s="1">
        <f t="shared" ref="G1554:G1560" si="158">E1554-D1554</f>
        <v>-12</v>
      </c>
      <c r="H1554" s="5"/>
      <c r="I1554" s="5"/>
      <c r="J1554" s="5"/>
    </row>
    <row r="1555" spans="2:10">
      <c r="B1555" s="155"/>
      <c r="C1555" s="155"/>
      <c r="D1555" s="13">
        <v>136</v>
      </c>
      <c r="E1555" s="109">
        <v>124</v>
      </c>
      <c r="F1555" s="1"/>
      <c r="G1555" s="1">
        <f t="shared" si="158"/>
        <v>-12</v>
      </c>
      <c r="H1555" s="5"/>
      <c r="I1555" s="5"/>
      <c r="J1555" s="5"/>
    </row>
    <row r="1556" spans="2:10">
      <c r="B1556" s="156"/>
      <c r="C1556" s="156"/>
      <c r="D1556" s="13">
        <v>136</v>
      </c>
      <c r="E1556" s="109">
        <v>124</v>
      </c>
      <c r="F1556" s="1"/>
      <c r="G1556" s="1">
        <f t="shared" si="158"/>
        <v>-12</v>
      </c>
      <c r="H1556" s="5"/>
      <c r="I1556" s="5">
        <f>G1549+G1550+G1551+G1552+G1553+G1554+G1555+G1556</f>
        <v>16</v>
      </c>
      <c r="J1556" s="5">
        <f>I1556*75</f>
        <v>1200</v>
      </c>
    </row>
    <row r="1557" spans="2:10">
      <c r="B1557" s="154" t="s">
        <v>753</v>
      </c>
      <c r="C1557" s="154" t="s">
        <v>743</v>
      </c>
      <c r="D1557" s="13">
        <v>146</v>
      </c>
      <c r="E1557" s="109">
        <v>133</v>
      </c>
      <c r="F1557" s="1"/>
      <c r="G1557" s="1">
        <f t="shared" si="158"/>
        <v>-13</v>
      </c>
      <c r="H1557" s="5"/>
      <c r="I1557" s="5"/>
      <c r="J1557" s="5"/>
    </row>
    <row r="1558" spans="2:10">
      <c r="B1558" s="155"/>
      <c r="C1558" s="155"/>
      <c r="D1558" s="13">
        <v>146</v>
      </c>
      <c r="E1558" s="109">
        <v>133</v>
      </c>
      <c r="F1558" s="1"/>
      <c r="G1558" s="1">
        <f t="shared" si="158"/>
        <v>-13</v>
      </c>
      <c r="H1558" s="5"/>
      <c r="I1558" s="5"/>
      <c r="J1558" s="5"/>
    </row>
    <row r="1559" spans="2:10">
      <c r="B1559" s="155"/>
      <c r="C1559" s="155"/>
      <c r="D1559" s="13">
        <v>146</v>
      </c>
      <c r="E1559" s="109">
        <v>133</v>
      </c>
      <c r="F1559" s="1"/>
      <c r="G1559" s="1">
        <f t="shared" si="158"/>
        <v>-13</v>
      </c>
      <c r="H1559" s="5"/>
      <c r="I1559" s="5"/>
      <c r="J1559" s="5"/>
    </row>
    <row r="1560" spans="2:10">
      <c r="B1560" s="156"/>
      <c r="C1560" s="156"/>
      <c r="D1560" s="13">
        <v>146</v>
      </c>
      <c r="E1560" s="109">
        <v>133</v>
      </c>
      <c r="F1560" s="1"/>
      <c r="G1560" s="1">
        <f t="shared" si="158"/>
        <v>-13</v>
      </c>
      <c r="H1560" s="5"/>
      <c r="I1560" s="5">
        <f>G1557+G1558+G1559+G1560</f>
        <v>-52</v>
      </c>
      <c r="J1560" s="5">
        <f>I1560*75</f>
        <v>-3900</v>
      </c>
    </row>
    <row r="1561" spans="2:10">
      <c r="B1561" s="154" t="s">
        <v>754</v>
      </c>
      <c r="C1561" s="154" t="s">
        <v>721</v>
      </c>
      <c r="D1561" s="13">
        <v>121</v>
      </c>
      <c r="E1561" s="109"/>
      <c r="F1561" s="1">
        <v>137</v>
      </c>
      <c r="G1561" s="1">
        <f>F1561-D1561</f>
        <v>16</v>
      </c>
      <c r="H1561" s="5"/>
      <c r="I1561" s="5"/>
      <c r="J1561" s="5"/>
    </row>
    <row r="1562" spans="2:10">
      <c r="B1562" s="155"/>
      <c r="C1562" s="155"/>
      <c r="D1562" s="13">
        <v>121</v>
      </c>
      <c r="E1562" s="109"/>
      <c r="F1562" s="1">
        <v>137</v>
      </c>
      <c r="G1562" s="1">
        <f t="shared" ref="G1562:G1592" si="159">F1562-D1562</f>
        <v>16</v>
      </c>
      <c r="H1562" s="5"/>
      <c r="I1562" s="5"/>
      <c r="J1562" s="5"/>
    </row>
    <row r="1563" spans="2:10">
      <c r="B1563" s="155"/>
      <c r="C1563" s="155"/>
      <c r="D1563" s="13">
        <v>121</v>
      </c>
      <c r="E1563" s="109"/>
      <c r="F1563" s="1">
        <v>137</v>
      </c>
      <c r="G1563" s="1">
        <f t="shared" si="159"/>
        <v>16</v>
      </c>
      <c r="H1563" s="5"/>
      <c r="I1563" s="5"/>
      <c r="J1563" s="5"/>
    </row>
    <row r="1564" spans="2:10">
      <c r="B1564" s="155"/>
      <c r="C1564" s="155"/>
      <c r="D1564" s="13">
        <v>121</v>
      </c>
      <c r="E1564" s="109"/>
      <c r="F1564" s="1">
        <v>137</v>
      </c>
      <c r="G1564" s="1">
        <f t="shared" si="159"/>
        <v>16</v>
      </c>
      <c r="H1564" s="5"/>
      <c r="I1564" s="5"/>
      <c r="J1564" s="5"/>
    </row>
    <row r="1565" spans="2:10">
      <c r="B1565" s="155"/>
      <c r="C1565" s="155"/>
      <c r="D1565" s="13">
        <v>129</v>
      </c>
      <c r="E1565" s="109"/>
      <c r="F1565" s="1">
        <v>153</v>
      </c>
      <c r="G1565" s="1">
        <f t="shared" si="159"/>
        <v>24</v>
      </c>
      <c r="H1565" s="5"/>
      <c r="I1565" s="5"/>
      <c r="J1565" s="5"/>
    </row>
    <row r="1566" spans="2:10">
      <c r="B1566" s="155"/>
      <c r="C1566" s="155"/>
      <c r="D1566" s="13">
        <v>129</v>
      </c>
      <c r="E1566" s="109"/>
      <c r="F1566" s="1">
        <v>153</v>
      </c>
      <c r="G1566" s="1">
        <f t="shared" si="159"/>
        <v>24</v>
      </c>
      <c r="H1566" s="5"/>
      <c r="I1566" s="5"/>
      <c r="J1566" s="5"/>
    </row>
    <row r="1567" spans="2:10">
      <c r="B1567" s="155"/>
      <c r="C1567" s="155"/>
      <c r="D1567" s="13">
        <v>129</v>
      </c>
      <c r="E1567" s="109"/>
      <c r="F1567" s="1">
        <v>153</v>
      </c>
      <c r="G1567" s="1">
        <f t="shared" si="159"/>
        <v>24</v>
      </c>
      <c r="H1567" s="5"/>
      <c r="I1567" s="5"/>
      <c r="J1567" s="5"/>
    </row>
    <row r="1568" spans="2:10">
      <c r="B1568" s="156"/>
      <c r="C1568" s="156"/>
      <c r="D1568" s="13">
        <v>129</v>
      </c>
      <c r="E1568" s="109"/>
      <c r="F1568" s="1">
        <v>153</v>
      </c>
      <c r="G1568" s="1">
        <f t="shared" si="159"/>
        <v>24</v>
      </c>
      <c r="H1568" s="5"/>
      <c r="I1568" s="5">
        <f>G1561+G1562+G1563+G1564+G1565+G1566+G1567+G1568</f>
        <v>160</v>
      </c>
      <c r="J1568" s="5">
        <f>I1568*75</f>
        <v>12000</v>
      </c>
    </row>
    <row r="1569" spans="2:10">
      <c r="B1569" s="154" t="s">
        <v>758</v>
      </c>
      <c r="C1569" s="154" t="s">
        <v>721</v>
      </c>
      <c r="D1569" s="13">
        <v>171</v>
      </c>
      <c r="E1569" s="109"/>
      <c r="F1569" s="1">
        <v>186</v>
      </c>
      <c r="G1569" s="1">
        <f t="shared" si="159"/>
        <v>15</v>
      </c>
      <c r="H1569" s="5"/>
      <c r="I1569" s="5"/>
      <c r="J1569" s="5"/>
    </row>
    <row r="1570" spans="2:10">
      <c r="B1570" s="155"/>
      <c r="C1570" s="155"/>
      <c r="D1570" s="13">
        <v>171</v>
      </c>
      <c r="E1570" s="109"/>
      <c r="F1570" s="1">
        <v>186</v>
      </c>
      <c r="G1570" s="1">
        <f t="shared" si="159"/>
        <v>15</v>
      </c>
      <c r="H1570" s="5"/>
      <c r="I1570" s="5"/>
      <c r="J1570" s="5"/>
    </row>
    <row r="1571" spans="2:10">
      <c r="B1571" s="155"/>
      <c r="C1571" s="155"/>
      <c r="D1571" s="13">
        <v>171</v>
      </c>
      <c r="E1571" s="109"/>
      <c r="F1571" s="1">
        <v>200</v>
      </c>
      <c r="G1571" s="1">
        <f t="shared" si="159"/>
        <v>29</v>
      </c>
      <c r="H1571" s="5"/>
      <c r="I1571" s="5"/>
      <c r="J1571" s="5"/>
    </row>
    <row r="1572" spans="2:10">
      <c r="B1572" s="156"/>
      <c r="C1572" s="156"/>
      <c r="D1572" s="13">
        <v>171</v>
      </c>
      <c r="E1572" s="109"/>
      <c r="F1572" s="1">
        <v>200</v>
      </c>
      <c r="G1572" s="1">
        <f t="shared" si="159"/>
        <v>29</v>
      </c>
      <c r="H1572" s="5"/>
      <c r="I1572" s="5">
        <f>G1569+G1570+G1571+G1572</f>
        <v>88</v>
      </c>
      <c r="J1572" s="5">
        <f>I1572*75</f>
        <v>6600</v>
      </c>
    </row>
    <row r="1573" spans="2:10">
      <c r="B1573" s="154" t="s">
        <v>760</v>
      </c>
      <c r="C1573" s="154" t="s">
        <v>761</v>
      </c>
      <c r="D1573" s="13">
        <v>88</v>
      </c>
      <c r="E1573" s="109"/>
      <c r="F1573" s="1">
        <v>97</v>
      </c>
      <c r="G1573" s="1">
        <f t="shared" si="159"/>
        <v>9</v>
      </c>
      <c r="H1573" s="5"/>
      <c r="I1573" s="5"/>
      <c r="J1573" s="5"/>
    </row>
    <row r="1574" spans="2:10">
      <c r="B1574" s="155"/>
      <c r="C1574" s="155"/>
      <c r="D1574" s="13">
        <v>88</v>
      </c>
      <c r="E1574" s="109"/>
      <c r="F1574" s="1">
        <v>97</v>
      </c>
      <c r="G1574" s="1">
        <f t="shared" si="159"/>
        <v>9</v>
      </c>
      <c r="H1574" s="5"/>
      <c r="I1574" s="5"/>
      <c r="J1574" s="5"/>
    </row>
    <row r="1575" spans="2:10">
      <c r="B1575" s="155"/>
      <c r="C1575" s="155"/>
      <c r="D1575" s="13">
        <v>88</v>
      </c>
      <c r="E1575" s="109"/>
      <c r="F1575" s="1">
        <v>97</v>
      </c>
      <c r="G1575" s="1">
        <f t="shared" si="159"/>
        <v>9</v>
      </c>
      <c r="H1575" s="5"/>
      <c r="I1575" s="5"/>
      <c r="J1575" s="5"/>
    </row>
    <row r="1576" spans="2:10">
      <c r="B1576" s="156"/>
      <c r="C1576" s="156"/>
      <c r="D1576" s="13">
        <v>88</v>
      </c>
      <c r="E1576" s="109"/>
      <c r="F1576" s="1">
        <v>97</v>
      </c>
      <c r="G1576" s="1">
        <f t="shared" si="159"/>
        <v>9</v>
      </c>
      <c r="H1576" s="5"/>
      <c r="I1576" s="5">
        <f>G1573+G1574+G1575+G1576</f>
        <v>36</v>
      </c>
      <c r="J1576" s="5">
        <f>I1576*75</f>
        <v>2700</v>
      </c>
    </row>
    <row r="1577" spans="2:10">
      <c r="B1577" s="154" t="s">
        <v>763</v>
      </c>
      <c r="C1577" s="154" t="s">
        <v>764</v>
      </c>
      <c r="D1577" s="13">
        <v>130</v>
      </c>
      <c r="E1577" s="109"/>
      <c r="F1577" s="1">
        <v>150</v>
      </c>
      <c r="G1577" s="1">
        <f t="shared" si="159"/>
        <v>20</v>
      </c>
      <c r="H1577" s="5"/>
      <c r="I1577" s="5"/>
      <c r="J1577" s="5"/>
    </row>
    <row r="1578" spans="2:10">
      <c r="B1578" s="155"/>
      <c r="C1578" s="155"/>
      <c r="D1578" s="13">
        <v>130</v>
      </c>
      <c r="E1578" s="109"/>
      <c r="F1578" s="1">
        <v>150</v>
      </c>
      <c r="G1578" s="1">
        <f t="shared" si="159"/>
        <v>20</v>
      </c>
      <c r="H1578" s="5"/>
      <c r="I1578" s="5"/>
      <c r="J1578" s="5"/>
    </row>
    <row r="1579" spans="2:10">
      <c r="B1579" s="155"/>
      <c r="C1579" s="155"/>
      <c r="D1579" s="13">
        <v>130</v>
      </c>
      <c r="E1579" s="109"/>
      <c r="F1579" s="1">
        <v>150</v>
      </c>
      <c r="G1579" s="1">
        <f t="shared" si="159"/>
        <v>20</v>
      </c>
      <c r="H1579" s="5"/>
      <c r="I1579" s="5"/>
      <c r="J1579" s="5"/>
    </row>
    <row r="1580" spans="2:10">
      <c r="B1580" s="156"/>
      <c r="C1580" s="156"/>
      <c r="D1580" s="13">
        <v>130</v>
      </c>
      <c r="E1580" s="109"/>
      <c r="F1580" s="1">
        <v>150</v>
      </c>
      <c r="G1580" s="1">
        <f t="shared" si="159"/>
        <v>20</v>
      </c>
      <c r="H1580" s="5"/>
      <c r="I1580" s="5">
        <f>G1577+G1578+G1579+G1580</f>
        <v>80</v>
      </c>
      <c r="J1580" s="5">
        <f>I1580*75</f>
        <v>6000</v>
      </c>
    </row>
    <row r="1581" spans="2:10">
      <c r="B1581" s="154" t="s">
        <v>765</v>
      </c>
      <c r="C1581" s="154" t="s">
        <v>766</v>
      </c>
      <c r="D1581" s="13">
        <v>130</v>
      </c>
      <c r="E1581" s="109"/>
      <c r="F1581" s="144">
        <v>150</v>
      </c>
      <c r="G1581" s="1">
        <f t="shared" si="159"/>
        <v>20</v>
      </c>
      <c r="H1581" s="5"/>
      <c r="I1581" s="5"/>
      <c r="J1581" s="5"/>
    </row>
    <row r="1582" spans="2:10">
      <c r="B1582" s="155"/>
      <c r="C1582" s="155"/>
      <c r="D1582" s="13">
        <v>130</v>
      </c>
      <c r="E1582" s="109"/>
      <c r="F1582" s="144">
        <v>150</v>
      </c>
      <c r="G1582" s="1">
        <f t="shared" si="159"/>
        <v>20</v>
      </c>
      <c r="H1582" s="5"/>
      <c r="I1582" s="5"/>
      <c r="J1582" s="5"/>
    </row>
    <row r="1583" spans="2:10">
      <c r="B1583" s="155"/>
      <c r="C1583" s="155"/>
      <c r="D1583" s="13">
        <v>130</v>
      </c>
      <c r="E1583" s="109"/>
      <c r="F1583" s="144">
        <v>150</v>
      </c>
      <c r="G1583" s="1">
        <f t="shared" si="159"/>
        <v>20</v>
      </c>
      <c r="H1583" s="5"/>
      <c r="I1583" s="5"/>
      <c r="J1583" s="5"/>
    </row>
    <row r="1584" spans="2:10">
      <c r="B1584" s="156"/>
      <c r="C1584" s="156"/>
      <c r="D1584" s="13">
        <v>130</v>
      </c>
      <c r="E1584" s="109"/>
      <c r="F1584" s="144">
        <v>150</v>
      </c>
      <c r="G1584" s="1">
        <f t="shared" si="159"/>
        <v>20</v>
      </c>
      <c r="H1584" s="5"/>
      <c r="I1584" s="5">
        <f>G1581+G1582+G1583+G1584</f>
        <v>80</v>
      </c>
      <c r="J1584" s="5">
        <f>I1584*75</f>
        <v>6000</v>
      </c>
    </row>
    <row r="1585" spans="2:10">
      <c r="B1585" s="154" t="s">
        <v>768</v>
      </c>
      <c r="C1585" s="154" t="s">
        <v>769</v>
      </c>
      <c r="D1585" s="13">
        <v>68</v>
      </c>
      <c r="E1585" s="109"/>
      <c r="F1585" s="144">
        <v>80</v>
      </c>
      <c r="G1585" s="1">
        <f t="shared" si="159"/>
        <v>12</v>
      </c>
      <c r="H1585" s="5"/>
      <c r="I1585" s="5"/>
      <c r="J1585" s="5"/>
    </row>
    <row r="1586" spans="2:10">
      <c r="B1586" s="155"/>
      <c r="C1586" s="155"/>
      <c r="D1586" s="13">
        <v>68</v>
      </c>
      <c r="E1586" s="109"/>
      <c r="F1586" s="144">
        <v>80</v>
      </c>
      <c r="G1586" s="1">
        <f t="shared" si="159"/>
        <v>12</v>
      </c>
      <c r="H1586" s="5"/>
      <c r="I1586" s="5"/>
      <c r="J1586" s="5"/>
    </row>
    <row r="1587" spans="2:10">
      <c r="B1587" s="155"/>
      <c r="C1587" s="155"/>
      <c r="D1587" s="13">
        <v>68</v>
      </c>
      <c r="E1587" s="109"/>
      <c r="F1587" s="144">
        <v>80</v>
      </c>
      <c r="G1587" s="1">
        <f t="shared" si="159"/>
        <v>12</v>
      </c>
      <c r="H1587" s="5"/>
      <c r="I1587" s="5"/>
      <c r="J1587" s="5"/>
    </row>
    <row r="1588" spans="2:10">
      <c r="B1588" s="155"/>
      <c r="C1588" s="155"/>
      <c r="D1588" s="13">
        <v>68</v>
      </c>
      <c r="E1588" s="109"/>
      <c r="F1588" s="144">
        <v>80</v>
      </c>
      <c r="G1588" s="1">
        <f t="shared" si="159"/>
        <v>12</v>
      </c>
      <c r="H1588" s="5"/>
      <c r="I1588" s="5"/>
      <c r="J1588" s="5"/>
    </row>
    <row r="1589" spans="2:10">
      <c r="B1589" s="155"/>
      <c r="C1589" s="155"/>
      <c r="D1589" s="13">
        <v>104</v>
      </c>
      <c r="E1589" s="109"/>
      <c r="F1589" s="144">
        <v>110</v>
      </c>
      <c r="G1589" s="1">
        <f t="shared" si="159"/>
        <v>6</v>
      </c>
      <c r="H1589" s="5"/>
      <c r="I1589" s="5"/>
      <c r="J1589" s="5"/>
    </row>
    <row r="1590" spans="2:10">
      <c r="B1590" s="155"/>
      <c r="C1590" s="155"/>
      <c r="D1590" s="13">
        <v>104</v>
      </c>
      <c r="E1590" s="109"/>
      <c r="F1590" s="144">
        <v>110</v>
      </c>
      <c r="G1590" s="1">
        <f t="shared" si="159"/>
        <v>6</v>
      </c>
      <c r="H1590" s="5"/>
      <c r="I1590" s="5"/>
      <c r="J1590" s="5"/>
    </row>
    <row r="1591" spans="2:10">
      <c r="B1591" s="155"/>
      <c r="C1591" s="155"/>
      <c r="D1591" s="13">
        <v>104</v>
      </c>
      <c r="E1591" s="109"/>
      <c r="F1591" s="144">
        <v>117</v>
      </c>
      <c r="G1591" s="1">
        <f t="shared" si="159"/>
        <v>13</v>
      </c>
      <c r="H1591" s="5"/>
      <c r="I1591" s="5"/>
      <c r="J1591" s="5"/>
    </row>
    <row r="1592" spans="2:10">
      <c r="B1592" s="155"/>
      <c r="C1592" s="156"/>
      <c r="D1592" s="13">
        <v>104</v>
      </c>
      <c r="E1592" s="109"/>
      <c r="F1592" s="144">
        <v>120</v>
      </c>
      <c r="G1592" s="1">
        <f t="shared" si="159"/>
        <v>16</v>
      </c>
      <c r="H1592" s="5"/>
      <c r="I1592" s="5"/>
      <c r="J1592" s="5"/>
    </row>
    <row r="1593" spans="2:10">
      <c r="B1593" s="155"/>
      <c r="C1593" s="154" t="s">
        <v>770</v>
      </c>
      <c r="D1593" s="13">
        <v>7</v>
      </c>
      <c r="E1593" s="109"/>
      <c r="F1593" s="144"/>
      <c r="G1593" s="1"/>
      <c r="H1593" s="13" t="s">
        <v>13</v>
      </c>
      <c r="I1593" s="5"/>
      <c r="J1593" s="5"/>
    </row>
    <row r="1594" spans="2:10">
      <c r="B1594" s="155"/>
      <c r="C1594" s="155"/>
      <c r="D1594" s="13">
        <v>7</v>
      </c>
      <c r="E1594" s="109"/>
      <c r="F1594" s="144"/>
      <c r="G1594" s="1"/>
      <c r="H1594" s="13" t="s">
        <v>13</v>
      </c>
      <c r="I1594" s="5"/>
      <c r="J1594" s="5"/>
    </row>
    <row r="1595" spans="2:10">
      <c r="B1595" s="155"/>
      <c r="C1595" s="155"/>
      <c r="D1595" s="13">
        <v>7</v>
      </c>
      <c r="E1595" s="109"/>
      <c r="F1595" s="144"/>
      <c r="G1595" s="1"/>
      <c r="H1595" s="13" t="s">
        <v>13</v>
      </c>
      <c r="I1595" s="5"/>
      <c r="J1595" s="5"/>
    </row>
    <row r="1596" spans="2:10">
      <c r="B1596" s="155"/>
      <c r="C1596" s="155"/>
      <c r="D1596" s="13">
        <v>7</v>
      </c>
      <c r="E1596" s="109"/>
      <c r="F1596" s="144"/>
      <c r="G1596" s="1"/>
      <c r="H1596" s="13" t="s">
        <v>13</v>
      </c>
      <c r="I1596" s="5"/>
      <c r="J1596" s="5"/>
    </row>
    <row r="1597" spans="2:10">
      <c r="B1597" s="156"/>
      <c r="C1597" s="156"/>
      <c r="D1597" s="13">
        <v>7</v>
      </c>
      <c r="E1597" s="109"/>
      <c r="F1597" s="144"/>
      <c r="G1597" s="1"/>
      <c r="H1597" s="13" t="s">
        <v>13</v>
      </c>
      <c r="I1597" s="5">
        <f>G1585+G1586+G1587+G1588+G1589+G1590+G1591+G1592</f>
        <v>89</v>
      </c>
      <c r="J1597" s="5">
        <f>I1597*75</f>
        <v>6675</v>
      </c>
    </row>
    <row r="1598" spans="2:10">
      <c r="B1598" s="154" t="s">
        <v>771</v>
      </c>
      <c r="C1598" s="154" t="s">
        <v>772</v>
      </c>
      <c r="D1598" s="13">
        <v>85</v>
      </c>
      <c r="E1598" s="109">
        <v>79</v>
      </c>
      <c r="F1598" s="144"/>
      <c r="G1598" s="1">
        <f>E1598-D1598</f>
        <v>-6</v>
      </c>
      <c r="H1598" s="5"/>
      <c r="I1598" s="5"/>
      <c r="J1598" s="5"/>
    </row>
    <row r="1599" spans="2:10">
      <c r="B1599" s="155"/>
      <c r="C1599" s="155"/>
      <c r="D1599" s="13">
        <v>85</v>
      </c>
      <c r="E1599" s="109">
        <v>79</v>
      </c>
      <c r="F1599" s="144"/>
      <c r="G1599" s="1">
        <f t="shared" ref="G1599:G1601" si="160">E1599-D1599</f>
        <v>-6</v>
      </c>
      <c r="H1599" s="5"/>
      <c r="I1599" s="5"/>
      <c r="J1599" s="5"/>
    </row>
    <row r="1600" spans="2:10">
      <c r="B1600" s="155"/>
      <c r="C1600" s="155"/>
      <c r="D1600" s="13">
        <v>85</v>
      </c>
      <c r="E1600" s="109">
        <v>79</v>
      </c>
      <c r="F1600" s="144"/>
      <c r="G1600" s="1">
        <f t="shared" si="160"/>
        <v>-6</v>
      </c>
      <c r="H1600" s="5"/>
      <c r="I1600" s="5"/>
      <c r="J1600" s="5"/>
    </row>
    <row r="1601" spans="2:10">
      <c r="B1601" s="155"/>
      <c r="C1601" s="156"/>
      <c r="D1601" s="13">
        <v>85</v>
      </c>
      <c r="E1601" s="109">
        <v>79</v>
      </c>
      <c r="F1601" s="144"/>
      <c r="G1601" s="1">
        <f t="shared" si="160"/>
        <v>-6</v>
      </c>
      <c r="H1601" s="5"/>
      <c r="I1601" s="5"/>
      <c r="J1601" s="5"/>
    </row>
    <row r="1602" spans="2:10">
      <c r="B1602" s="155"/>
      <c r="C1602" s="154" t="s">
        <v>769</v>
      </c>
      <c r="D1602" s="13">
        <v>142</v>
      </c>
      <c r="E1602" s="109"/>
      <c r="F1602" s="144">
        <v>153</v>
      </c>
      <c r="G1602" s="1">
        <f>F1602-D1602</f>
        <v>11</v>
      </c>
      <c r="H1602" s="5"/>
      <c r="I1602" s="5"/>
      <c r="J1602" s="5"/>
    </row>
    <row r="1603" spans="2:10">
      <c r="B1603" s="155"/>
      <c r="C1603" s="155"/>
      <c r="D1603" s="13">
        <v>142</v>
      </c>
      <c r="E1603" s="109"/>
      <c r="F1603" s="144">
        <v>153</v>
      </c>
      <c r="G1603" s="1">
        <f t="shared" ref="G1603:G1605" si="161">F1603-D1603</f>
        <v>11</v>
      </c>
      <c r="H1603" s="5"/>
      <c r="I1603" s="5"/>
      <c r="J1603" s="5"/>
    </row>
    <row r="1604" spans="2:10">
      <c r="B1604" s="155"/>
      <c r="C1604" s="155"/>
      <c r="D1604" s="13">
        <v>142</v>
      </c>
      <c r="E1604" s="109"/>
      <c r="F1604" s="144">
        <v>159</v>
      </c>
      <c r="G1604" s="1">
        <f t="shared" si="161"/>
        <v>17</v>
      </c>
      <c r="H1604" s="5"/>
      <c r="I1604" s="5"/>
      <c r="J1604" s="5"/>
    </row>
    <row r="1605" spans="2:10">
      <c r="B1605" s="156"/>
      <c r="C1605" s="156"/>
      <c r="D1605" s="13">
        <v>142</v>
      </c>
      <c r="E1605" s="109"/>
      <c r="F1605" s="144">
        <v>159</v>
      </c>
      <c r="G1605" s="1">
        <f t="shared" si="161"/>
        <v>17</v>
      </c>
      <c r="H1605" s="5"/>
      <c r="I1605" s="5">
        <f>G1598+G1599+G1600+G1601+G1602+G1603+G1604+G1605</f>
        <v>32</v>
      </c>
      <c r="J1605" s="5">
        <f>I1605*75</f>
        <v>2400</v>
      </c>
    </row>
    <row r="1606" spans="2:10">
      <c r="B1606" s="154" t="s">
        <v>773</v>
      </c>
      <c r="C1606" s="154" t="s">
        <v>770</v>
      </c>
      <c r="D1606" s="13"/>
      <c r="E1606" s="109"/>
      <c r="F1606" s="144">
        <v>25</v>
      </c>
      <c r="G1606" s="1">
        <f>F1606-D1593</f>
        <v>18</v>
      </c>
      <c r="H1606" s="5"/>
      <c r="I1606" s="5"/>
      <c r="J1606" s="5"/>
    </row>
    <row r="1607" spans="2:10">
      <c r="B1607" s="155"/>
      <c r="C1607" s="155"/>
      <c r="D1607" s="13"/>
      <c r="E1607" s="109"/>
      <c r="F1607" s="144">
        <v>25</v>
      </c>
      <c r="G1607" s="1">
        <f>F1607-D1594</f>
        <v>18</v>
      </c>
      <c r="H1607" s="5"/>
      <c r="I1607" s="5"/>
      <c r="J1607" s="5"/>
    </row>
    <row r="1608" spans="2:10">
      <c r="B1608" s="155"/>
      <c r="C1608" s="155"/>
      <c r="D1608" s="13">
        <v>14</v>
      </c>
      <c r="E1608" s="109"/>
      <c r="F1608" s="144"/>
      <c r="G1608" s="1"/>
      <c r="H1608" s="13" t="s">
        <v>13</v>
      </c>
      <c r="I1608" s="5"/>
      <c r="J1608" s="5"/>
    </row>
    <row r="1609" spans="2:10">
      <c r="B1609" s="155"/>
      <c r="C1609" s="155"/>
      <c r="D1609" s="13">
        <v>14</v>
      </c>
      <c r="E1609" s="109"/>
      <c r="F1609" s="144"/>
      <c r="G1609" s="1"/>
      <c r="H1609" s="13" t="s">
        <v>13</v>
      </c>
      <c r="I1609" s="5"/>
      <c r="J1609" s="5"/>
    </row>
    <row r="1610" spans="2:10">
      <c r="B1610" s="155"/>
      <c r="C1610" s="155"/>
      <c r="D1610" s="13">
        <v>14</v>
      </c>
      <c r="E1610" s="109"/>
      <c r="F1610" s="144"/>
      <c r="G1610" s="1"/>
      <c r="H1610" s="13" t="s">
        <v>13</v>
      </c>
      <c r="I1610" s="5"/>
      <c r="J1610" s="5"/>
    </row>
    <row r="1611" spans="2:10">
      <c r="B1611" s="155"/>
      <c r="C1611" s="156"/>
      <c r="D1611" s="13">
        <v>14</v>
      </c>
      <c r="E1611" s="109"/>
      <c r="F1611" s="144"/>
      <c r="G1611" s="1"/>
      <c r="H1611" s="13" t="s">
        <v>13</v>
      </c>
      <c r="I1611" s="5"/>
      <c r="J1611" s="5"/>
    </row>
    <row r="1612" spans="2:10">
      <c r="B1612" s="155"/>
      <c r="C1612" s="154" t="s">
        <v>769</v>
      </c>
      <c r="D1612" s="13">
        <v>157</v>
      </c>
      <c r="E1612" s="109">
        <v>145</v>
      </c>
      <c r="F1612" s="144"/>
      <c r="G1612" s="1">
        <f>E1612-D1612</f>
        <v>-12</v>
      </c>
      <c r="H1612" s="5"/>
      <c r="I1612" s="5"/>
      <c r="J1612" s="5"/>
    </row>
    <row r="1613" spans="2:10">
      <c r="B1613" s="155"/>
      <c r="C1613" s="156"/>
      <c r="D1613" s="13">
        <v>157</v>
      </c>
      <c r="E1613" s="109">
        <v>145</v>
      </c>
      <c r="F1613" s="144"/>
      <c r="G1613" s="1">
        <f>E1613-D1613</f>
        <v>-12</v>
      </c>
      <c r="H1613" s="5"/>
      <c r="I1613" s="5"/>
      <c r="J1613" s="5"/>
    </row>
    <row r="1614" spans="2:10">
      <c r="B1614" s="155"/>
      <c r="C1614" s="154" t="s">
        <v>774</v>
      </c>
      <c r="D1614" s="13">
        <v>164</v>
      </c>
      <c r="E1614" s="109"/>
      <c r="F1614" s="144">
        <v>171</v>
      </c>
      <c r="G1614" s="1">
        <f>F1614-D1614</f>
        <v>7</v>
      </c>
      <c r="H1614" s="5"/>
      <c r="I1614" s="5"/>
      <c r="J1614" s="5"/>
    </row>
    <row r="1615" spans="2:10">
      <c r="B1615" s="156"/>
      <c r="C1615" s="156"/>
      <c r="D1615" s="13">
        <v>164</v>
      </c>
      <c r="E1615" s="109"/>
      <c r="F1615" s="144">
        <v>171</v>
      </c>
      <c r="G1615" s="1">
        <f>F1615-D1615</f>
        <v>7</v>
      </c>
      <c r="H1615" s="5"/>
      <c r="I1615" s="5">
        <f>G1612+G1613+G1614+G1615</f>
        <v>-10</v>
      </c>
      <c r="J1615" s="5">
        <f>I1615*75</f>
        <v>-750</v>
      </c>
    </row>
    <row r="1616" spans="2:10">
      <c r="B1616" s="154" t="s">
        <v>775</v>
      </c>
      <c r="C1616" s="154" t="s">
        <v>770</v>
      </c>
      <c r="D1616" s="13"/>
      <c r="E1616" s="109">
        <v>0.05</v>
      </c>
      <c r="F1616" s="144"/>
      <c r="G1616" s="1">
        <f>E1616-D1595</f>
        <v>-6.95</v>
      </c>
      <c r="H1616" s="5"/>
      <c r="I1616" s="5"/>
      <c r="J1616" s="5"/>
    </row>
    <row r="1617" spans="2:10">
      <c r="B1617" s="155"/>
      <c r="C1617" s="155"/>
      <c r="D1617" s="13"/>
      <c r="E1617" s="109">
        <v>0.05</v>
      </c>
      <c r="F1617" s="144"/>
      <c r="G1617" s="1">
        <f>E1617-D1596</f>
        <v>-6.95</v>
      </c>
      <c r="H1617" s="5"/>
      <c r="I1617" s="5"/>
      <c r="J1617" s="5"/>
    </row>
    <row r="1618" spans="2:10">
      <c r="B1618" s="155"/>
      <c r="C1618" s="155"/>
      <c r="D1618" s="13"/>
      <c r="E1618" s="109">
        <v>0.05</v>
      </c>
      <c r="F1618" s="144"/>
      <c r="G1618" s="1">
        <f>E1618-D1597</f>
        <v>-6.95</v>
      </c>
      <c r="H1618" s="5"/>
      <c r="I1618" s="5"/>
      <c r="J1618" s="5"/>
    </row>
    <row r="1619" spans="2:10">
      <c r="B1619" s="155"/>
      <c r="C1619" s="155"/>
      <c r="D1619" s="13"/>
      <c r="E1619" s="109">
        <v>0.05</v>
      </c>
      <c r="F1619" s="144"/>
      <c r="G1619" s="1">
        <f>E1619-D1608</f>
        <v>-13.95</v>
      </c>
      <c r="H1619" s="5"/>
      <c r="I1619" s="5"/>
      <c r="J1619" s="5"/>
    </row>
    <row r="1620" spans="2:10">
      <c r="B1620" s="155"/>
      <c r="C1620" s="155"/>
      <c r="D1620" s="13"/>
      <c r="E1620" s="109">
        <v>0.05</v>
      </c>
      <c r="F1620" s="144"/>
      <c r="G1620" s="1">
        <f>E1620-D1611</f>
        <v>-13.95</v>
      </c>
      <c r="H1620" s="5"/>
      <c r="I1620" s="5"/>
      <c r="J1620" s="5"/>
    </row>
    <row r="1621" spans="2:10">
      <c r="B1621" s="155"/>
      <c r="C1621" s="155"/>
      <c r="D1621" s="13"/>
      <c r="E1621" s="109">
        <v>0.05</v>
      </c>
      <c r="F1621" s="144"/>
      <c r="G1621" s="1">
        <f>E1621-D1609</f>
        <v>-13.95</v>
      </c>
      <c r="H1621" s="5"/>
      <c r="I1621" s="5"/>
      <c r="J1621" s="5"/>
    </row>
    <row r="1622" spans="2:10">
      <c r="B1622" s="155"/>
      <c r="C1622" s="156"/>
      <c r="D1622" s="13"/>
      <c r="E1622" s="109">
        <v>0.05</v>
      </c>
      <c r="F1622" s="144"/>
      <c r="G1622" s="1">
        <f>E1622-D1610</f>
        <v>-13.95</v>
      </c>
      <c r="H1622" s="5"/>
      <c r="I1622" s="5"/>
      <c r="J1622" s="5"/>
    </row>
    <row r="1623" spans="2:10">
      <c r="B1623" s="155"/>
      <c r="C1623" s="154" t="s">
        <v>772</v>
      </c>
      <c r="D1623" s="13">
        <v>108</v>
      </c>
      <c r="E1623" s="109"/>
      <c r="F1623" s="144">
        <v>121</v>
      </c>
      <c r="G1623" s="1">
        <f>F1623-D1623</f>
        <v>13</v>
      </c>
      <c r="H1623" s="5"/>
      <c r="I1623" s="5"/>
      <c r="J1623" s="5"/>
    </row>
    <row r="1624" spans="2:10">
      <c r="B1624" s="155"/>
      <c r="C1624" s="155"/>
      <c r="D1624" s="13">
        <v>108</v>
      </c>
      <c r="E1624" s="109"/>
      <c r="F1624" s="144">
        <v>121</v>
      </c>
      <c r="G1624" s="1">
        <f t="shared" ref="G1624:G1626" si="162">F1624-D1624</f>
        <v>13</v>
      </c>
      <c r="H1624" s="5"/>
      <c r="I1624" s="5"/>
      <c r="J1624" s="5"/>
    </row>
    <row r="1625" spans="2:10">
      <c r="B1625" s="155"/>
      <c r="C1625" s="155"/>
      <c r="D1625" s="13">
        <v>108</v>
      </c>
      <c r="E1625" s="109"/>
      <c r="F1625" s="144">
        <v>130</v>
      </c>
      <c r="G1625" s="1">
        <f t="shared" si="162"/>
        <v>22</v>
      </c>
      <c r="H1625" s="5"/>
      <c r="I1625" s="5"/>
      <c r="J1625" s="5"/>
    </row>
    <row r="1626" spans="2:10">
      <c r="B1626" s="156"/>
      <c r="C1626" s="156"/>
      <c r="D1626" s="13">
        <v>108</v>
      </c>
      <c r="E1626" s="109"/>
      <c r="F1626" s="144">
        <v>130</v>
      </c>
      <c r="G1626" s="1">
        <f t="shared" si="162"/>
        <v>22</v>
      </c>
      <c r="H1626" s="5"/>
      <c r="I1626" s="5">
        <f>G1616+G1617+G1618+G1619+G1620+G1621+G1622+G1623+G1624+G1625+G1626</f>
        <v>-6.6500000000000057</v>
      </c>
      <c r="J1626" s="5">
        <f>I1626*75</f>
        <v>-498.75000000000045</v>
      </c>
    </row>
    <row r="1627" spans="2:10">
      <c r="B1627" s="169" t="s">
        <v>782</v>
      </c>
      <c r="C1627" s="154" t="s">
        <v>764</v>
      </c>
      <c r="D1627" s="13">
        <v>142</v>
      </c>
      <c r="E1627" s="109">
        <v>128</v>
      </c>
      <c r="F1627" s="144"/>
      <c r="G1627" s="1">
        <f>E1627-D1627</f>
        <v>-14</v>
      </c>
      <c r="H1627" s="5"/>
      <c r="I1627" s="5"/>
      <c r="J1627" s="5"/>
    </row>
    <row r="1628" spans="2:10">
      <c r="B1628" s="170"/>
      <c r="C1628" s="155"/>
      <c r="D1628" s="13">
        <v>142</v>
      </c>
      <c r="E1628" s="109">
        <v>128</v>
      </c>
      <c r="F1628" s="144"/>
      <c r="G1628" s="1">
        <f t="shared" ref="G1628:G1630" si="163">E1628-D1628</f>
        <v>-14</v>
      </c>
      <c r="H1628" s="5"/>
      <c r="I1628" s="5"/>
      <c r="J1628" s="5"/>
    </row>
    <row r="1629" spans="2:10">
      <c r="B1629" s="170"/>
      <c r="C1629" s="155"/>
      <c r="D1629" s="13">
        <v>142</v>
      </c>
      <c r="E1629" s="109">
        <v>128</v>
      </c>
      <c r="F1629" s="144"/>
      <c r="G1629" s="1">
        <f t="shared" si="163"/>
        <v>-14</v>
      </c>
      <c r="H1629" s="5"/>
      <c r="I1629" s="5"/>
      <c r="J1629" s="5"/>
    </row>
    <row r="1630" spans="2:10">
      <c r="B1630" s="170"/>
      <c r="C1630" s="156"/>
      <c r="D1630" s="13">
        <v>142</v>
      </c>
      <c r="E1630" s="109">
        <v>128</v>
      </c>
      <c r="F1630" s="144"/>
      <c r="G1630" s="1">
        <f t="shared" si="163"/>
        <v>-14</v>
      </c>
      <c r="H1630" s="5"/>
      <c r="I1630" s="5"/>
      <c r="J1630" s="5"/>
    </row>
    <row r="1631" spans="2:10">
      <c r="B1631" s="170"/>
      <c r="C1631" s="169" t="s">
        <v>770</v>
      </c>
      <c r="D1631" s="13">
        <v>121</v>
      </c>
      <c r="E1631" s="109"/>
      <c r="F1631" s="144">
        <v>132</v>
      </c>
      <c r="G1631" s="1">
        <f>F1631-D1631</f>
        <v>11</v>
      </c>
      <c r="H1631" s="5"/>
      <c r="I1631" s="5"/>
      <c r="J1631" s="5"/>
    </row>
    <row r="1632" spans="2:10">
      <c r="B1632" s="170"/>
      <c r="C1632" s="170"/>
      <c r="D1632" s="13">
        <v>121</v>
      </c>
      <c r="E1632" s="109"/>
      <c r="F1632" s="144">
        <v>132</v>
      </c>
      <c r="G1632" s="1">
        <f t="shared" ref="G1632:G1633" si="164">F1632-D1632</f>
        <v>11</v>
      </c>
      <c r="H1632" s="5"/>
      <c r="I1632" s="5"/>
      <c r="J1632" s="5"/>
    </row>
    <row r="1633" spans="2:10">
      <c r="B1633" s="170"/>
      <c r="C1633" s="170"/>
      <c r="D1633" s="13">
        <v>121</v>
      </c>
      <c r="E1633" s="109"/>
      <c r="F1633" s="144">
        <v>132</v>
      </c>
      <c r="G1633" s="1">
        <f t="shared" si="164"/>
        <v>11</v>
      </c>
      <c r="H1633" s="5"/>
      <c r="I1633" s="5"/>
      <c r="J1633" s="5"/>
    </row>
    <row r="1634" spans="2:10">
      <c r="B1634" s="170"/>
      <c r="C1634" s="170"/>
      <c r="D1634" s="13">
        <v>121</v>
      </c>
      <c r="E1634" s="109"/>
      <c r="F1634" s="144"/>
      <c r="G1634" s="1"/>
      <c r="H1634" s="5" t="s">
        <v>13</v>
      </c>
      <c r="I1634" s="5"/>
      <c r="J1634" s="5"/>
    </row>
    <row r="1635" spans="2:10">
      <c r="B1635" s="170"/>
      <c r="C1635" s="170"/>
      <c r="D1635" s="13">
        <v>103</v>
      </c>
      <c r="E1635" s="109"/>
      <c r="F1635" s="144"/>
      <c r="G1635" s="1"/>
      <c r="H1635" s="5" t="s">
        <v>13</v>
      </c>
      <c r="I1635" s="5"/>
      <c r="J1635" s="5"/>
    </row>
    <row r="1636" spans="2:10">
      <c r="B1636" s="171"/>
      <c r="C1636" s="171"/>
      <c r="D1636" s="13">
        <v>103</v>
      </c>
      <c r="E1636" s="109"/>
      <c r="F1636" s="144"/>
      <c r="G1636" s="1"/>
      <c r="H1636" s="5" t="s">
        <v>13</v>
      </c>
      <c r="I1636" s="5">
        <f>G1627+G1628+G1629+G1630+G1631+G1632+G1633</f>
        <v>-23</v>
      </c>
      <c r="J1636" s="5">
        <f>I1636*75</f>
        <v>-1725</v>
      </c>
    </row>
    <row r="1637" spans="2:10">
      <c r="B1637" s="1"/>
      <c r="C1637" s="1"/>
      <c r="D1637" s="1"/>
      <c r="E1637" s="167" t="s">
        <v>638</v>
      </c>
      <c r="F1637" s="168"/>
      <c r="G1637" s="5">
        <f>SUM(G1477:G1636)</f>
        <v>1014.3499999999997</v>
      </c>
      <c r="H1637" s="5">
        <f>G1637*75</f>
        <v>76076.249999999971</v>
      </c>
      <c r="I1637" s="1"/>
      <c r="J1637" s="1"/>
    </row>
    <row r="1640" spans="2:10">
      <c r="B1640" s="5" t="s">
        <v>292</v>
      </c>
      <c r="C1640" s="5">
        <v>2018</v>
      </c>
      <c r="D1640" s="13"/>
      <c r="E1640" s="13"/>
      <c r="F1640" s="13"/>
      <c r="G1640" s="13"/>
      <c r="H1640" s="13"/>
      <c r="I1640" s="163" t="s">
        <v>527</v>
      </c>
      <c r="J1640" s="164"/>
    </row>
    <row r="1641" spans="2:10">
      <c r="B1641" s="12"/>
      <c r="C1641" s="12"/>
      <c r="D1641" s="12"/>
      <c r="E1641" s="20"/>
      <c r="F1641" s="20"/>
      <c r="G1641" s="20" t="s">
        <v>4</v>
      </c>
      <c r="H1641" s="21" t="s">
        <v>9</v>
      </c>
      <c r="I1641" s="165"/>
      <c r="J1641" s="166"/>
    </row>
    <row r="1642" spans="2:10">
      <c r="B1642" s="2" t="s">
        <v>0</v>
      </c>
      <c r="C1642" s="2" t="s">
        <v>1</v>
      </c>
      <c r="D1642" s="2" t="s">
        <v>10</v>
      </c>
      <c r="E1642" s="2" t="s">
        <v>7</v>
      </c>
      <c r="F1642" s="2" t="s">
        <v>11</v>
      </c>
      <c r="G1642" s="2" t="s">
        <v>12</v>
      </c>
      <c r="H1642" s="22"/>
      <c r="I1642" s="76" t="s">
        <v>525</v>
      </c>
      <c r="J1642" s="77" t="s">
        <v>526</v>
      </c>
    </row>
    <row r="1643" spans="2:10">
      <c r="B1643" s="154" t="s">
        <v>784</v>
      </c>
      <c r="C1643" s="154" t="s">
        <v>785</v>
      </c>
      <c r="D1643" s="1">
        <v>112</v>
      </c>
      <c r="E1643" s="1">
        <v>105</v>
      </c>
      <c r="F1643" s="1"/>
      <c r="G1643" s="1">
        <f>E1643-D1643</f>
        <v>-7</v>
      </c>
      <c r="H1643" s="1"/>
      <c r="I1643" s="1"/>
      <c r="J1643" s="1"/>
    </row>
    <row r="1644" spans="2:10">
      <c r="B1644" s="155"/>
      <c r="C1644" s="155"/>
      <c r="D1644" s="1">
        <v>112</v>
      </c>
      <c r="E1644" s="1">
        <v>105</v>
      </c>
      <c r="F1644" s="1"/>
      <c r="G1644" s="1">
        <f>E1644-D1644</f>
        <v>-7</v>
      </c>
      <c r="H1644" s="1"/>
      <c r="I1644" s="5"/>
      <c r="J1644" s="5"/>
    </row>
    <row r="1645" spans="2:10">
      <c r="B1645" s="155"/>
      <c r="C1645" s="155"/>
      <c r="D1645" s="1"/>
      <c r="E1645" s="1">
        <v>97</v>
      </c>
      <c r="F1645" s="1"/>
      <c r="G1645" s="1">
        <f>E1645-D1634</f>
        <v>-24</v>
      </c>
      <c r="H1645" s="1"/>
      <c r="I1645" s="5"/>
      <c r="J1645" s="5"/>
    </row>
    <row r="1646" spans="2:10">
      <c r="B1646" s="155"/>
      <c r="C1646" s="155"/>
      <c r="D1646" s="1"/>
      <c r="E1646" s="1">
        <v>97</v>
      </c>
      <c r="F1646" s="1"/>
      <c r="G1646" s="1">
        <f>E1646-D1635</f>
        <v>-6</v>
      </c>
      <c r="H1646" s="1"/>
      <c r="I1646" s="5"/>
      <c r="J1646" s="5"/>
    </row>
    <row r="1647" spans="2:10">
      <c r="B1647" s="155"/>
      <c r="C1647" s="156"/>
      <c r="D1647" s="1"/>
      <c r="E1647" s="1">
        <v>97</v>
      </c>
      <c r="F1647" s="1"/>
      <c r="G1647" s="1">
        <f>E1647-D1636</f>
        <v>-6</v>
      </c>
      <c r="H1647" s="1"/>
      <c r="I1647" s="5"/>
      <c r="J1647" s="5"/>
    </row>
    <row r="1648" spans="2:10">
      <c r="B1648" s="155"/>
      <c r="C1648" s="154" t="s">
        <v>764</v>
      </c>
      <c r="D1648" s="1">
        <v>136</v>
      </c>
      <c r="E1648" s="1"/>
      <c r="F1648" s="1">
        <v>150</v>
      </c>
      <c r="G1648" s="1">
        <f>F1648-D1648</f>
        <v>14</v>
      </c>
      <c r="H1648" s="1"/>
      <c r="I1648" s="5"/>
      <c r="J1648" s="5"/>
    </row>
    <row r="1649" spans="2:10">
      <c r="B1649" s="155"/>
      <c r="C1649" s="155"/>
      <c r="D1649" s="1">
        <v>136</v>
      </c>
      <c r="E1649" s="1"/>
      <c r="F1649" s="1">
        <v>150</v>
      </c>
      <c r="G1649" s="1">
        <f t="shared" ref="G1649:G1651" si="165">F1649-D1649</f>
        <v>14</v>
      </c>
      <c r="H1649" s="1"/>
      <c r="I1649" s="5"/>
      <c r="J1649" s="5"/>
    </row>
    <row r="1650" spans="2:10">
      <c r="B1650" s="155"/>
      <c r="C1650" s="155"/>
      <c r="D1650" s="1">
        <v>136</v>
      </c>
      <c r="E1650" s="1"/>
      <c r="F1650" s="1">
        <v>165</v>
      </c>
      <c r="G1650" s="1">
        <f t="shared" si="165"/>
        <v>29</v>
      </c>
      <c r="H1650" s="1"/>
      <c r="I1650" s="5"/>
      <c r="J1650" s="5"/>
    </row>
    <row r="1651" spans="2:10">
      <c r="B1651" s="155"/>
      <c r="C1651" s="156"/>
      <c r="D1651" s="1">
        <v>136</v>
      </c>
      <c r="E1651" s="1"/>
      <c r="F1651" s="1">
        <v>170</v>
      </c>
      <c r="G1651" s="1">
        <f t="shared" si="165"/>
        <v>34</v>
      </c>
      <c r="H1651" s="1"/>
      <c r="I1651" s="5"/>
      <c r="J1651" s="5"/>
    </row>
    <row r="1652" spans="2:10">
      <c r="B1652" s="155"/>
      <c r="C1652" s="154" t="s">
        <v>770</v>
      </c>
      <c r="D1652" s="1">
        <v>70</v>
      </c>
      <c r="E1652" s="1"/>
      <c r="F1652" s="1"/>
      <c r="G1652" s="1"/>
      <c r="H1652" s="1" t="s">
        <v>13</v>
      </c>
      <c r="I1652" s="5"/>
      <c r="J1652" s="5"/>
    </row>
    <row r="1653" spans="2:10">
      <c r="B1653" s="155"/>
      <c r="C1653" s="155"/>
      <c r="D1653" s="1">
        <v>70</v>
      </c>
      <c r="E1653" s="1"/>
      <c r="F1653" s="1"/>
      <c r="G1653" s="1"/>
      <c r="H1653" s="1" t="s">
        <v>13</v>
      </c>
      <c r="I1653" s="5"/>
      <c r="J1653" s="5"/>
    </row>
    <row r="1654" spans="2:10">
      <c r="B1654" s="155"/>
      <c r="C1654" s="155"/>
      <c r="D1654" s="1">
        <v>70</v>
      </c>
      <c r="E1654" s="1"/>
      <c r="F1654" s="1"/>
      <c r="G1654" s="1"/>
      <c r="H1654" s="1" t="s">
        <v>13</v>
      </c>
      <c r="I1654" s="5"/>
      <c r="J1654" s="5"/>
    </row>
    <row r="1655" spans="2:10">
      <c r="B1655" s="156"/>
      <c r="C1655" s="156"/>
      <c r="D1655" s="1">
        <v>70</v>
      </c>
      <c r="E1655" s="1"/>
      <c r="F1655" s="1"/>
      <c r="G1655" s="1"/>
      <c r="H1655" s="1" t="s">
        <v>13</v>
      </c>
      <c r="I1655" s="5">
        <f>G1643+G1644+G1645+G1646+G1647+G1648+G1649+G1650+G1651</f>
        <v>41</v>
      </c>
      <c r="J1655" s="5">
        <f>I1655*75</f>
        <v>3075</v>
      </c>
    </row>
    <row r="1656" spans="2:10">
      <c r="B1656" s="154" t="s">
        <v>787</v>
      </c>
      <c r="C1656" s="154" t="s">
        <v>770</v>
      </c>
      <c r="D1656" s="1"/>
      <c r="E1656" s="1"/>
      <c r="F1656" s="1">
        <v>67</v>
      </c>
      <c r="G1656" s="1">
        <f>F1656-D1652</f>
        <v>-3</v>
      </c>
      <c r="H1656" s="1"/>
      <c r="I1656" s="5"/>
      <c r="J1656" s="5"/>
    </row>
    <row r="1657" spans="2:10">
      <c r="B1657" s="155"/>
      <c r="C1657" s="155"/>
      <c r="D1657" s="1"/>
      <c r="E1657" s="1"/>
      <c r="F1657" s="1">
        <v>67</v>
      </c>
      <c r="G1657" s="1">
        <f>F1657-D1653</f>
        <v>-3</v>
      </c>
      <c r="H1657" s="1"/>
      <c r="I1657" s="5"/>
      <c r="J1657" s="5"/>
    </row>
    <row r="1658" spans="2:10">
      <c r="B1658" s="155"/>
      <c r="C1658" s="155"/>
      <c r="D1658" s="1"/>
      <c r="E1658" s="1"/>
      <c r="F1658" s="1">
        <v>67</v>
      </c>
      <c r="G1658" s="1">
        <f>F1658-D1654</f>
        <v>-3</v>
      </c>
      <c r="H1658" s="1"/>
      <c r="I1658" s="5"/>
      <c r="J1658" s="5"/>
    </row>
    <row r="1659" spans="2:10">
      <c r="B1659" s="155"/>
      <c r="C1659" s="155"/>
      <c r="D1659" s="1"/>
      <c r="E1659" s="1"/>
      <c r="F1659" s="1">
        <v>67</v>
      </c>
      <c r="G1659" s="1">
        <f>F1659-D1655</f>
        <v>-3</v>
      </c>
      <c r="H1659" s="1"/>
      <c r="I1659" s="5"/>
      <c r="J1659" s="5"/>
    </row>
    <row r="1660" spans="2:10">
      <c r="B1660" s="155"/>
      <c r="C1660" s="155"/>
      <c r="D1660" s="1">
        <v>57</v>
      </c>
      <c r="E1660" s="1"/>
      <c r="F1660" s="1">
        <v>67</v>
      </c>
      <c r="G1660" s="1">
        <f>F1660-D1660</f>
        <v>10</v>
      </c>
      <c r="H1660" s="1"/>
      <c r="I1660" s="5"/>
      <c r="J1660" s="5"/>
    </row>
    <row r="1661" spans="2:10">
      <c r="B1661" s="155"/>
      <c r="C1661" s="155"/>
      <c r="D1661" s="1">
        <v>57</v>
      </c>
      <c r="E1661" s="1"/>
      <c r="F1661" s="1">
        <v>67</v>
      </c>
      <c r="G1661" s="1">
        <f t="shared" ref="G1661:G1687" si="166">F1661-D1661</f>
        <v>10</v>
      </c>
      <c r="H1661" s="1"/>
      <c r="I1661" s="5"/>
      <c r="J1661" s="5"/>
    </row>
    <row r="1662" spans="2:10">
      <c r="B1662" s="155"/>
      <c r="C1662" s="155"/>
      <c r="D1662" s="1">
        <v>57</v>
      </c>
      <c r="E1662" s="1"/>
      <c r="F1662" s="1">
        <v>67</v>
      </c>
      <c r="G1662" s="1">
        <f t="shared" si="166"/>
        <v>10</v>
      </c>
      <c r="H1662" s="1"/>
      <c r="I1662" s="5"/>
      <c r="J1662" s="5"/>
    </row>
    <row r="1663" spans="2:10">
      <c r="B1663" s="155"/>
      <c r="C1663" s="156"/>
      <c r="D1663" s="8">
        <v>57</v>
      </c>
      <c r="E1663" s="1"/>
      <c r="F1663" s="8">
        <v>67</v>
      </c>
      <c r="G1663" s="1">
        <f t="shared" si="166"/>
        <v>10</v>
      </c>
      <c r="H1663" s="1"/>
      <c r="I1663" s="5"/>
      <c r="J1663" s="5"/>
    </row>
    <row r="1664" spans="2:10">
      <c r="B1664" s="155"/>
      <c r="C1664" s="154" t="s">
        <v>761</v>
      </c>
      <c r="D1664" s="8">
        <v>138</v>
      </c>
      <c r="E1664" s="1"/>
      <c r="F1664" s="8">
        <v>161</v>
      </c>
      <c r="G1664" s="1">
        <f t="shared" si="166"/>
        <v>23</v>
      </c>
      <c r="H1664" s="1"/>
      <c r="I1664" s="5"/>
      <c r="J1664" s="5"/>
    </row>
    <row r="1665" spans="2:10">
      <c r="B1665" s="155"/>
      <c r="C1665" s="155"/>
      <c r="D1665" s="8">
        <v>138</v>
      </c>
      <c r="E1665" s="1"/>
      <c r="F1665" s="8">
        <v>161</v>
      </c>
      <c r="G1665" s="1">
        <f t="shared" si="166"/>
        <v>23</v>
      </c>
      <c r="H1665" s="1"/>
      <c r="I1665" s="5"/>
      <c r="J1665" s="5"/>
    </row>
    <row r="1666" spans="2:10">
      <c r="B1666" s="155"/>
      <c r="C1666" s="155"/>
      <c r="D1666" s="8">
        <v>138</v>
      </c>
      <c r="E1666" s="1"/>
      <c r="F1666" s="8">
        <v>161</v>
      </c>
      <c r="G1666" s="1">
        <f t="shared" si="166"/>
        <v>23</v>
      </c>
      <c r="H1666" s="1"/>
      <c r="I1666" s="5"/>
      <c r="J1666" s="5"/>
    </row>
    <row r="1667" spans="2:10">
      <c r="B1667" s="155"/>
      <c r="C1667" s="156"/>
      <c r="D1667" s="8">
        <v>138</v>
      </c>
      <c r="E1667" s="1"/>
      <c r="F1667" s="8">
        <v>161</v>
      </c>
      <c r="G1667" s="1">
        <f t="shared" si="166"/>
        <v>23</v>
      </c>
      <c r="H1667" s="1"/>
      <c r="I1667" s="5"/>
      <c r="J1667" s="5"/>
    </row>
    <row r="1668" spans="2:10">
      <c r="B1668" s="155"/>
      <c r="C1668" s="154" t="s">
        <v>738</v>
      </c>
      <c r="D1668" s="8">
        <v>76</v>
      </c>
      <c r="E1668" s="1"/>
      <c r="F1668" s="8">
        <v>87</v>
      </c>
      <c r="G1668" s="1">
        <f t="shared" si="166"/>
        <v>11</v>
      </c>
      <c r="H1668" s="1"/>
      <c r="I1668" s="5"/>
      <c r="J1668" s="5"/>
    </row>
    <row r="1669" spans="2:10">
      <c r="B1669" s="155"/>
      <c r="C1669" s="155"/>
      <c r="D1669" s="8">
        <v>76</v>
      </c>
      <c r="E1669" s="1"/>
      <c r="F1669" s="8">
        <v>87</v>
      </c>
      <c r="G1669" s="1">
        <f t="shared" si="166"/>
        <v>11</v>
      </c>
      <c r="H1669" s="1"/>
      <c r="I1669" s="5"/>
      <c r="J1669" s="5"/>
    </row>
    <row r="1670" spans="2:10">
      <c r="B1670" s="155"/>
      <c r="C1670" s="155"/>
      <c r="D1670" s="8">
        <v>76</v>
      </c>
      <c r="E1670" s="1"/>
      <c r="F1670" s="8">
        <v>87</v>
      </c>
      <c r="G1670" s="1">
        <f t="shared" si="166"/>
        <v>11</v>
      </c>
      <c r="H1670" s="1"/>
      <c r="I1670" s="5"/>
      <c r="J1670" s="5"/>
    </row>
    <row r="1671" spans="2:10">
      <c r="B1671" s="156"/>
      <c r="C1671" s="156"/>
      <c r="D1671" s="8">
        <v>76</v>
      </c>
      <c r="E1671" s="1"/>
      <c r="F1671" s="8">
        <v>87</v>
      </c>
      <c r="G1671" s="1">
        <f t="shared" si="166"/>
        <v>11</v>
      </c>
      <c r="H1671" s="1"/>
      <c r="I1671" s="5">
        <f>G1656+G1657+G1658+G1659+G1660+G1661+G1662+G1663+G1664+G1665+G1666+G1667+G1668+G1669+G1670+G1671</f>
        <v>164</v>
      </c>
      <c r="J1671" s="5">
        <f>I1671*75</f>
        <v>12300</v>
      </c>
    </row>
    <row r="1672" spans="2:10">
      <c r="B1672" s="154" t="s">
        <v>789</v>
      </c>
      <c r="C1672" s="154" t="s">
        <v>743</v>
      </c>
      <c r="D1672" s="8">
        <v>129</v>
      </c>
      <c r="E1672" s="1"/>
      <c r="F1672" s="8">
        <v>150</v>
      </c>
      <c r="G1672" s="1">
        <f t="shared" si="166"/>
        <v>21</v>
      </c>
      <c r="H1672" s="1"/>
      <c r="I1672" s="5"/>
      <c r="J1672" s="5"/>
    </row>
    <row r="1673" spans="2:10">
      <c r="B1673" s="155"/>
      <c r="C1673" s="155"/>
      <c r="D1673" s="8">
        <v>129</v>
      </c>
      <c r="E1673" s="1"/>
      <c r="F1673" s="8">
        <v>150</v>
      </c>
      <c r="G1673" s="1">
        <f t="shared" si="166"/>
        <v>21</v>
      </c>
      <c r="H1673" s="1"/>
      <c r="I1673" s="5"/>
      <c r="J1673" s="5"/>
    </row>
    <row r="1674" spans="2:10">
      <c r="B1674" s="155"/>
      <c r="C1674" s="155"/>
      <c r="D1674" s="8">
        <v>129</v>
      </c>
      <c r="E1674" s="1"/>
      <c r="F1674" s="8">
        <v>166</v>
      </c>
      <c r="G1674" s="1">
        <f t="shared" si="166"/>
        <v>37</v>
      </c>
      <c r="H1674" s="1"/>
      <c r="I1674" s="5"/>
      <c r="J1674" s="5"/>
    </row>
    <row r="1675" spans="2:10">
      <c r="B1675" s="156"/>
      <c r="C1675" s="156"/>
      <c r="D1675" s="8">
        <v>129</v>
      </c>
      <c r="E1675" s="1"/>
      <c r="F1675" s="8">
        <v>166</v>
      </c>
      <c r="G1675" s="1">
        <f t="shared" si="166"/>
        <v>37</v>
      </c>
      <c r="H1675" s="1"/>
      <c r="I1675" s="5">
        <f>G1672+G1673+G1674+G1675</f>
        <v>116</v>
      </c>
      <c r="J1675" s="5">
        <f>I1675*75</f>
        <v>8700</v>
      </c>
    </row>
    <row r="1676" spans="2:10">
      <c r="B1676" s="154" t="s">
        <v>791</v>
      </c>
      <c r="C1676" s="157" t="s">
        <v>792</v>
      </c>
      <c r="D1676" s="1">
        <v>155</v>
      </c>
      <c r="E1676" s="1"/>
      <c r="F1676" s="1">
        <v>168</v>
      </c>
      <c r="G1676" s="1">
        <f t="shared" si="166"/>
        <v>13</v>
      </c>
      <c r="H1676" s="1"/>
      <c r="I1676" s="5"/>
      <c r="J1676" s="5"/>
    </row>
    <row r="1677" spans="2:10">
      <c r="B1677" s="155"/>
      <c r="C1677" s="158"/>
      <c r="D1677" s="1">
        <v>155</v>
      </c>
      <c r="E1677" s="1"/>
      <c r="F1677" s="1">
        <v>168</v>
      </c>
      <c r="G1677" s="1">
        <f t="shared" si="166"/>
        <v>13</v>
      </c>
      <c r="H1677" s="1"/>
      <c r="I1677" s="5"/>
      <c r="J1677" s="5"/>
    </row>
    <row r="1678" spans="2:10">
      <c r="B1678" s="155"/>
      <c r="C1678" s="158"/>
      <c r="D1678" s="1">
        <v>155</v>
      </c>
      <c r="E1678" s="1"/>
      <c r="F1678" s="1">
        <v>168</v>
      </c>
      <c r="G1678" s="1">
        <f t="shared" si="166"/>
        <v>13</v>
      </c>
      <c r="H1678" s="1"/>
      <c r="I1678" s="5"/>
      <c r="J1678" s="5"/>
    </row>
    <row r="1679" spans="2:10">
      <c r="B1679" s="155"/>
      <c r="C1679" s="159"/>
      <c r="D1679" s="1">
        <v>155</v>
      </c>
      <c r="E1679" s="1"/>
      <c r="F1679" s="1">
        <v>168</v>
      </c>
      <c r="G1679" s="1">
        <f t="shared" si="166"/>
        <v>13</v>
      </c>
      <c r="H1679" s="1"/>
      <c r="I1679" s="5"/>
      <c r="J1679" s="5"/>
    </row>
    <row r="1680" spans="2:10">
      <c r="B1680" s="155"/>
      <c r="C1680" s="157" t="s">
        <v>707</v>
      </c>
      <c r="D1680" s="1">
        <v>45</v>
      </c>
      <c r="E1680" s="1"/>
      <c r="F1680" s="1">
        <v>67</v>
      </c>
      <c r="G1680" s="1">
        <f t="shared" si="166"/>
        <v>22</v>
      </c>
      <c r="H1680" s="1"/>
      <c r="I1680" s="5"/>
      <c r="J1680" s="5"/>
    </row>
    <row r="1681" spans="2:10">
      <c r="B1681" s="155"/>
      <c r="C1681" s="158"/>
      <c r="D1681" s="1">
        <v>45</v>
      </c>
      <c r="E1681" s="1"/>
      <c r="F1681" s="1">
        <v>67</v>
      </c>
      <c r="G1681" s="1">
        <f t="shared" si="166"/>
        <v>22</v>
      </c>
      <c r="H1681" s="1"/>
      <c r="I1681" s="5"/>
      <c r="J1681" s="5"/>
    </row>
    <row r="1682" spans="2:10">
      <c r="B1682" s="155"/>
      <c r="C1682" s="158"/>
      <c r="D1682" s="1">
        <v>45</v>
      </c>
      <c r="E1682" s="1"/>
      <c r="F1682" s="1">
        <v>67</v>
      </c>
      <c r="G1682" s="1">
        <f t="shared" si="166"/>
        <v>22</v>
      </c>
      <c r="H1682" s="1"/>
      <c r="I1682" s="5"/>
      <c r="J1682" s="5"/>
    </row>
    <row r="1683" spans="2:10">
      <c r="B1683" s="155"/>
      <c r="C1683" s="159"/>
      <c r="D1683" s="1">
        <v>45</v>
      </c>
      <c r="E1683" s="1"/>
      <c r="F1683" s="1">
        <v>67</v>
      </c>
      <c r="G1683" s="1">
        <f t="shared" si="166"/>
        <v>22</v>
      </c>
      <c r="H1683" s="1"/>
      <c r="I1683" s="5"/>
      <c r="J1683" s="5"/>
    </row>
    <row r="1684" spans="2:10">
      <c r="B1684" s="155"/>
      <c r="C1684" s="157" t="s">
        <v>792</v>
      </c>
      <c r="D1684" s="1">
        <v>156</v>
      </c>
      <c r="E1684" s="1"/>
      <c r="F1684" s="1">
        <v>170</v>
      </c>
      <c r="G1684" s="1">
        <f t="shared" si="166"/>
        <v>14</v>
      </c>
      <c r="H1684" s="1"/>
      <c r="I1684" s="5"/>
      <c r="J1684" s="5"/>
    </row>
    <row r="1685" spans="2:10">
      <c r="B1685" s="155"/>
      <c r="C1685" s="158"/>
      <c r="D1685" s="8">
        <v>156</v>
      </c>
      <c r="E1685" s="1"/>
      <c r="F1685" s="8">
        <v>170</v>
      </c>
      <c r="G1685" s="8">
        <f t="shared" si="166"/>
        <v>14</v>
      </c>
      <c r="H1685" s="1"/>
      <c r="I1685" s="5"/>
      <c r="J1685" s="5"/>
    </row>
    <row r="1686" spans="2:10">
      <c r="B1686" s="155"/>
      <c r="C1686" s="158"/>
      <c r="D1686" s="8">
        <v>156</v>
      </c>
      <c r="E1686" s="1"/>
      <c r="F1686" s="8">
        <v>185</v>
      </c>
      <c r="G1686" s="8">
        <f t="shared" si="166"/>
        <v>29</v>
      </c>
      <c r="H1686" s="1"/>
      <c r="I1686" s="5"/>
      <c r="J1686" s="5"/>
    </row>
    <row r="1687" spans="2:10">
      <c r="B1687" s="156"/>
      <c r="C1687" s="159"/>
      <c r="D1687" s="8">
        <v>156</v>
      </c>
      <c r="E1687" s="1"/>
      <c r="F1687" s="8">
        <v>185</v>
      </c>
      <c r="G1687" s="8">
        <f t="shared" si="166"/>
        <v>29</v>
      </c>
      <c r="H1687" s="1"/>
      <c r="I1687" s="5">
        <f>G1676+G1677+G1678+G1679+G1680+G1681+G1682+G1683+G1684+G1685+G1686+G1687</f>
        <v>226</v>
      </c>
      <c r="J1687" s="5">
        <f>I1687*75</f>
        <v>16950</v>
      </c>
    </row>
    <row r="1688" spans="2:10">
      <c r="B1688" s="154" t="s">
        <v>795</v>
      </c>
      <c r="C1688" s="154" t="s">
        <v>707</v>
      </c>
      <c r="D1688" s="1">
        <v>53</v>
      </c>
      <c r="E1688" s="1">
        <v>47</v>
      </c>
      <c r="F1688" s="1"/>
      <c r="G1688" s="1">
        <f>E1688-D1688</f>
        <v>-6</v>
      </c>
      <c r="H1688" s="1"/>
      <c r="I1688" s="5"/>
      <c r="J1688" s="5"/>
    </row>
    <row r="1689" spans="2:10">
      <c r="B1689" s="155"/>
      <c r="C1689" s="155"/>
      <c r="D1689" s="1">
        <v>53</v>
      </c>
      <c r="E1689" s="1">
        <v>47</v>
      </c>
      <c r="F1689" s="1"/>
      <c r="G1689" s="1">
        <f t="shared" ref="G1689:G1691" si="167">E1689-D1689</f>
        <v>-6</v>
      </c>
      <c r="H1689" s="1"/>
      <c r="I1689" s="5"/>
      <c r="J1689" s="5"/>
    </row>
    <row r="1690" spans="2:10">
      <c r="B1690" s="155"/>
      <c r="C1690" s="155"/>
      <c r="D1690" s="1">
        <v>53</v>
      </c>
      <c r="E1690" s="1">
        <v>47</v>
      </c>
      <c r="F1690" s="1"/>
      <c r="G1690" s="1">
        <f t="shared" si="167"/>
        <v>-6</v>
      </c>
      <c r="H1690" s="1"/>
      <c r="I1690" s="5"/>
      <c r="J1690" s="5"/>
    </row>
    <row r="1691" spans="2:10">
      <c r="B1691" s="155"/>
      <c r="C1691" s="156"/>
      <c r="D1691" s="1">
        <v>53</v>
      </c>
      <c r="E1691" s="1">
        <v>47</v>
      </c>
      <c r="F1691" s="1"/>
      <c r="G1691" s="1">
        <f t="shared" si="167"/>
        <v>-6</v>
      </c>
      <c r="H1691" s="1"/>
      <c r="I1691" s="5"/>
      <c r="J1691" s="5"/>
    </row>
    <row r="1692" spans="2:10">
      <c r="B1692" s="155"/>
      <c r="C1692" s="154" t="s">
        <v>785</v>
      </c>
      <c r="D1692" s="1">
        <v>48</v>
      </c>
      <c r="E1692" s="1"/>
      <c r="F1692" s="1">
        <v>56</v>
      </c>
      <c r="G1692" s="1">
        <f>F1692-D1692</f>
        <v>8</v>
      </c>
      <c r="H1692" s="1"/>
      <c r="I1692" s="5"/>
      <c r="J1692" s="5"/>
    </row>
    <row r="1693" spans="2:10">
      <c r="B1693" s="155"/>
      <c r="C1693" s="155"/>
      <c r="D1693" s="8">
        <v>48</v>
      </c>
      <c r="E1693" s="1"/>
      <c r="F1693" s="1">
        <v>56</v>
      </c>
      <c r="G1693" s="1">
        <f t="shared" ref="G1693:G1713" si="168">F1693-D1693</f>
        <v>8</v>
      </c>
      <c r="H1693" s="1"/>
      <c r="I1693" s="5"/>
      <c r="J1693" s="5"/>
    </row>
    <row r="1694" spans="2:10">
      <c r="B1694" s="155"/>
      <c r="C1694" s="155"/>
      <c r="D1694" s="8">
        <v>48</v>
      </c>
      <c r="E1694" s="1"/>
      <c r="F1694" s="1">
        <v>56</v>
      </c>
      <c r="G1694" s="1">
        <f t="shared" si="168"/>
        <v>8</v>
      </c>
      <c r="H1694" s="1"/>
      <c r="I1694" s="5"/>
      <c r="J1694" s="5"/>
    </row>
    <row r="1695" spans="2:10">
      <c r="B1695" s="156"/>
      <c r="C1695" s="156"/>
      <c r="D1695" s="8">
        <v>48</v>
      </c>
      <c r="E1695" s="1"/>
      <c r="F1695" s="1">
        <v>56</v>
      </c>
      <c r="G1695" s="1">
        <f t="shared" si="168"/>
        <v>8</v>
      </c>
      <c r="H1695" s="1"/>
      <c r="I1695" s="5">
        <f>G1688+G1689+G1690+G1691+G1692+G1693+G1694+G1695</f>
        <v>8</v>
      </c>
      <c r="J1695" s="5">
        <f>I1695*75</f>
        <v>600</v>
      </c>
    </row>
    <row r="1696" spans="2:10">
      <c r="B1696" s="154" t="s">
        <v>797</v>
      </c>
      <c r="C1696" s="154" t="s">
        <v>761</v>
      </c>
      <c r="D1696" s="8">
        <v>139</v>
      </c>
      <c r="E1696" s="109"/>
      <c r="F1696" s="1">
        <v>155</v>
      </c>
      <c r="G1696" s="1">
        <f t="shared" si="168"/>
        <v>16</v>
      </c>
      <c r="H1696" s="1"/>
      <c r="I1696" s="5"/>
      <c r="J1696" s="5"/>
    </row>
    <row r="1697" spans="2:10">
      <c r="B1697" s="155"/>
      <c r="C1697" s="155"/>
      <c r="D1697" s="8">
        <v>139</v>
      </c>
      <c r="E1697" s="109"/>
      <c r="F1697" s="1">
        <v>170</v>
      </c>
      <c r="G1697" s="1">
        <f t="shared" si="168"/>
        <v>31</v>
      </c>
      <c r="H1697" s="1"/>
      <c r="I1697" s="5"/>
      <c r="J1697" s="5"/>
    </row>
    <row r="1698" spans="2:10">
      <c r="B1698" s="155"/>
      <c r="C1698" s="155"/>
      <c r="D1698" s="8">
        <v>139</v>
      </c>
      <c r="E1698" s="109"/>
      <c r="F1698" s="1">
        <v>179</v>
      </c>
      <c r="G1698" s="1">
        <f t="shared" si="168"/>
        <v>40</v>
      </c>
      <c r="H1698" s="1"/>
      <c r="I1698" s="5"/>
      <c r="J1698" s="5"/>
    </row>
    <row r="1699" spans="2:10">
      <c r="B1699" s="156"/>
      <c r="C1699" s="156"/>
      <c r="D1699" s="8">
        <v>139</v>
      </c>
      <c r="E1699" s="109"/>
      <c r="F1699" s="1">
        <v>190</v>
      </c>
      <c r="G1699" s="1">
        <f t="shared" si="168"/>
        <v>51</v>
      </c>
      <c r="H1699" s="1"/>
      <c r="I1699" s="5">
        <f>G1696+G1697+G1698+G1699</f>
        <v>138</v>
      </c>
      <c r="J1699" s="5">
        <f>I1699*75</f>
        <v>10350</v>
      </c>
    </row>
    <row r="1700" spans="2:10">
      <c r="B1700" s="154" t="s">
        <v>798</v>
      </c>
      <c r="C1700" s="154" t="s">
        <v>738</v>
      </c>
      <c r="D1700" s="8">
        <v>109</v>
      </c>
      <c r="E1700" s="109"/>
      <c r="F1700" s="1">
        <v>121</v>
      </c>
      <c r="G1700" s="1">
        <f t="shared" si="168"/>
        <v>12</v>
      </c>
      <c r="H1700" s="1"/>
      <c r="I1700" s="5"/>
      <c r="J1700" s="5"/>
    </row>
    <row r="1701" spans="2:10">
      <c r="B1701" s="155"/>
      <c r="C1701" s="155"/>
      <c r="D1701" s="8">
        <v>109</v>
      </c>
      <c r="E1701" s="109"/>
      <c r="F1701" s="1">
        <v>137</v>
      </c>
      <c r="G1701" s="1">
        <f t="shared" si="168"/>
        <v>28</v>
      </c>
      <c r="H1701" s="1"/>
      <c r="I1701" s="5"/>
      <c r="J1701" s="5"/>
    </row>
    <row r="1702" spans="2:10">
      <c r="B1702" s="155"/>
      <c r="C1702" s="155"/>
      <c r="D1702" s="8">
        <v>109</v>
      </c>
      <c r="E1702" s="109"/>
      <c r="F1702" s="1">
        <v>147</v>
      </c>
      <c r="G1702" s="1">
        <f t="shared" si="168"/>
        <v>38</v>
      </c>
      <c r="H1702" s="1"/>
      <c r="I1702" s="5"/>
      <c r="J1702" s="5"/>
    </row>
    <row r="1703" spans="2:10">
      <c r="B1703" s="156"/>
      <c r="C1703" s="156"/>
      <c r="D1703" s="8">
        <v>109</v>
      </c>
      <c r="E1703" s="109"/>
      <c r="F1703" s="1">
        <v>160</v>
      </c>
      <c r="G1703" s="1">
        <f t="shared" si="168"/>
        <v>51</v>
      </c>
      <c r="H1703" s="1"/>
      <c r="I1703" s="5">
        <f>G1700+G1701+G1702+G1703</f>
        <v>129</v>
      </c>
      <c r="J1703" s="5">
        <f>I1703*75</f>
        <v>9675</v>
      </c>
    </row>
    <row r="1704" spans="2:10">
      <c r="B1704" s="154" t="s">
        <v>799</v>
      </c>
      <c r="C1704" s="154" t="s">
        <v>721</v>
      </c>
      <c r="D1704" s="8">
        <v>113</v>
      </c>
      <c r="E1704" s="109"/>
      <c r="F1704" s="1">
        <v>122</v>
      </c>
      <c r="G1704" s="1">
        <f t="shared" si="168"/>
        <v>9</v>
      </c>
      <c r="H1704" s="1"/>
      <c r="I1704" s="5"/>
      <c r="J1704" s="5"/>
    </row>
    <row r="1705" spans="2:10">
      <c r="B1705" s="155"/>
      <c r="C1705" s="155"/>
      <c r="D1705" s="8">
        <v>113</v>
      </c>
      <c r="E1705" s="109"/>
      <c r="F1705" s="1">
        <v>122</v>
      </c>
      <c r="G1705" s="1">
        <f t="shared" si="168"/>
        <v>9</v>
      </c>
      <c r="H1705" s="1"/>
      <c r="I1705" s="5"/>
      <c r="J1705" s="5"/>
    </row>
    <row r="1706" spans="2:10">
      <c r="B1706" s="155"/>
      <c r="C1706" s="155"/>
      <c r="D1706" s="8">
        <v>113</v>
      </c>
      <c r="E1706" s="109"/>
      <c r="F1706" s="1">
        <v>127</v>
      </c>
      <c r="G1706" s="1">
        <f t="shared" si="168"/>
        <v>14</v>
      </c>
      <c r="H1706" s="1"/>
      <c r="I1706" s="5"/>
      <c r="J1706" s="5"/>
    </row>
    <row r="1707" spans="2:10">
      <c r="B1707" s="156"/>
      <c r="C1707" s="156"/>
      <c r="D1707" s="8">
        <v>113</v>
      </c>
      <c r="E1707" s="109"/>
      <c r="F1707" s="1">
        <v>127</v>
      </c>
      <c r="G1707" s="1">
        <f t="shared" si="168"/>
        <v>14</v>
      </c>
      <c r="H1707" s="1"/>
      <c r="I1707" s="5">
        <f>G1704+G1705+G1706+G1707</f>
        <v>46</v>
      </c>
      <c r="J1707" s="5">
        <f>I1707*75</f>
        <v>3450</v>
      </c>
    </row>
    <row r="1708" spans="2:10">
      <c r="B1708" s="154" t="s">
        <v>801</v>
      </c>
      <c r="C1708" s="154" t="s">
        <v>792</v>
      </c>
      <c r="D1708" s="8">
        <v>95</v>
      </c>
      <c r="E1708" s="109"/>
      <c r="F1708" s="1">
        <v>117</v>
      </c>
      <c r="G1708" s="1">
        <f t="shared" si="168"/>
        <v>22</v>
      </c>
      <c r="H1708" s="1"/>
      <c r="I1708" s="5"/>
      <c r="J1708" s="5"/>
    </row>
    <row r="1709" spans="2:10">
      <c r="B1709" s="155"/>
      <c r="C1709" s="155"/>
      <c r="D1709" s="8">
        <v>95</v>
      </c>
      <c r="E1709" s="109"/>
      <c r="F1709" s="1">
        <v>117</v>
      </c>
      <c r="G1709" s="1">
        <f t="shared" si="168"/>
        <v>22</v>
      </c>
      <c r="H1709" s="1"/>
      <c r="I1709" s="5"/>
      <c r="J1709" s="5"/>
    </row>
    <row r="1710" spans="2:10">
      <c r="B1710" s="155"/>
      <c r="C1710" s="155"/>
      <c r="D1710" s="8">
        <v>95</v>
      </c>
      <c r="E1710" s="109"/>
      <c r="F1710" s="1">
        <v>117</v>
      </c>
      <c r="G1710" s="1">
        <f t="shared" si="168"/>
        <v>22</v>
      </c>
      <c r="H1710" s="1"/>
      <c r="I1710" s="5"/>
      <c r="J1710" s="5"/>
    </row>
    <row r="1711" spans="2:10">
      <c r="B1711" s="155"/>
      <c r="C1711" s="155"/>
      <c r="D1711" s="8">
        <v>95</v>
      </c>
      <c r="E1711" s="109"/>
      <c r="F1711" s="1">
        <v>127</v>
      </c>
      <c r="G1711" s="1">
        <f t="shared" si="168"/>
        <v>32</v>
      </c>
      <c r="H1711" s="1"/>
      <c r="I1711" s="5"/>
      <c r="J1711" s="5"/>
    </row>
    <row r="1712" spans="2:10">
      <c r="B1712" s="155"/>
      <c r="C1712" s="155"/>
      <c r="D1712" s="8">
        <v>95</v>
      </c>
      <c r="E1712" s="109"/>
      <c r="F1712" s="1">
        <v>127</v>
      </c>
      <c r="G1712" s="1">
        <f t="shared" si="168"/>
        <v>32</v>
      </c>
      <c r="H1712" s="1"/>
      <c r="I1712" s="5"/>
      <c r="J1712" s="5"/>
    </row>
    <row r="1713" spans="2:10">
      <c r="B1713" s="156"/>
      <c r="C1713" s="156"/>
      <c r="D1713" s="8">
        <v>95</v>
      </c>
      <c r="E1713" s="109"/>
      <c r="F1713" s="1">
        <v>127</v>
      </c>
      <c r="G1713" s="1">
        <f t="shared" si="168"/>
        <v>32</v>
      </c>
      <c r="H1713" s="1"/>
      <c r="I1713" s="5">
        <f>G1708+G1709+G1710+G1711+G1712+G1713</f>
        <v>162</v>
      </c>
      <c r="J1713" s="5">
        <f>I1713*75</f>
        <v>12150</v>
      </c>
    </row>
    <row r="1714" spans="2:10">
      <c r="B1714" s="1"/>
      <c r="C1714" s="1"/>
      <c r="D1714" s="1"/>
      <c r="E1714" s="167" t="s">
        <v>638</v>
      </c>
      <c r="F1714" s="168"/>
      <c r="G1714" s="5">
        <f>SUM(G1643:G1713)</f>
        <v>1030</v>
      </c>
      <c r="H1714" s="5">
        <f>G1714*75</f>
        <v>77250</v>
      </c>
      <c r="I1714" s="1"/>
      <c r="J1714" s="1"/>
    </row>
  </sheetData>
  <mergeCells count="532">
    <mergeCell ref="E1714:F1714"/>
    <mergeCell ref="I1474:J1475"/>
    <mergeCell ref="E1637:F1637"/>
    <mergeCell ref="C1477:C1482"/>
    <mergeCell ref="C1483:C1486"/>
    <mergeCell ref="B1477:B1488"/>
    <mergeCell ref="C1487:C1488"/>
    <mergeCell ref="B1521:B1530"/>
    <mergeCell ref="C1521:C1522"/>
    <mergeCell ref="C1523:C1526"/>
    <mergeCell ref="C1527:C1530"/>
    <mergeCell ref="B1531:B1538"/>
    <mergeCell ref="C1531:C1534"/>
    <mergeCell ref="C1535:C1538"/>
    <mergeCell ref="B1539:B1543"/>
    <mergeCell ref="C1539:C1543"/>
    <mergeCell ref="B1544:B1548"/>
    <mergeCell ref="C1544:C1548"/>
    <mergeCell ref="B1616:B1626"/>
    <mergeCell ref="C1616:C1622"/>
    <mergeCell ref="B1549:B1556"/>
    <mergeCell ref="B1708:B1713"/>
    <mergeCell ref="C1708:C1713"/>
    <mergeCell ref="C1549:C1552"/>
    <mergeCell ref="C1553:C1556"/>
    <mergeCell ref="B1557:B1560"/>
    <mergeCell ref="C1503:C1506"/>
    <mergeCell ref="I1640:J1641"/>
    <mergeCell ref="C1643:C1647"/>
    <mergeCell ref="C1648:C1651"/>
    <mergeCell ref="B1643:B1655"/>
    <mergeCell ref="C1652:C1655"/>
    <mergeCell ref="C1515:C1516"/>
    <mergeCell ref="B1517:B1520"/>
    <mergeCell ref="C1517:C1520"/>
    <mergeCell ref="B1569:B1572"/>
    <mergeCell ref="C1569:C1572"/>
    <mergeCell ref="B1561:B1568"/>
    <mergeCell ref="C1557:C1560"/>
    <mergeCell ref="C1561:C1568"/>
    <mergeCell ref="B1581:B1584"/>
    <mergeCell ref="C1581:C1584"/>
    <mergeCell ref="B1573:B1576"/>
    <mergeCell ref="C1573:C1576"/>
    <mergeCell ref="B1627:B1636"/>
    <mergeCell ref="C1627:C1630"/>
    <mergeCell ref="C1631:C1636"/>
    <mergeCell ref="E1471:F1471"/>
    <mergeCell ref="B1489:B1494"/>
    <mergeCell ref="B1495:B1506"/>
    <mergeCell ref="C1489:C1494"/>
    <mergeCell ref="C1495:C1502"/>
    <mergeCell ref="B1507:B1516"/>
    <mergeCell ref="C1507:C1514"/>
    <mergeCell ref="C1410:C1413"/>
    <mergeCell ref="C1414:C1417"/>
    <mergeCell ref="C1418:C1421"/>
    <mergeCell ref="B1430:B1446"/>
    <mergeCell ref="C1422:C1425"/>
    <mergeCell ref="C1426:C1429"/>
    <mergeCell ref="C1430:C1441"/>
    <mergeCell ref="C1442:C1446"/>
    <mergeCell ref="B1458:B1470"/>
    <mergeCell ref="C1458:C1460"/>
    <mergeCell ref="C1461:C1464"/>
    <mergeCell ref="C1465:C1468"/>
    <mergeCell ref="C1469:C1470"/>
    <mergeCell ref="B1422:B1429"/>
    <mergeCell ref="C1363:C1366"/>
    <mergeCell ref="C1367:C1374"/>
    <mergeCell ref="C1375:C1383"/>
    <mergeCell ref="B1363:B1383"/>
    <mergeCell ref="B995:B1005"/>
    <mergeCell ref="B1047:B1054"/>
    <mergeCell ref="C1047:C1050"/>
    <mergeCell ref="C1051:C1054"/>
    <mergeCell ref="B1034:B1046"/>
    <mergeCell ref="C1034:C1038"/>
    <mergeCell ref="C1039:C1042"/>
    <mergeCell ref="C1043:C1046"/>
    <mergeCell ref="B1062:B1073"/>
    <mergeCell ref="C1062:C1063"/>
    <mergeCell ref="C1064:C1065"/>
    <mergeCell ref="C1066:C1067"/>
    <mergeCell ref="C1068:C1071"/>
    <mergeCell ref="C1072:C1073"/>
    <mergeCell ref="B1055:B1061"/>
    <mergeCell ref="C1055:C1059"/>
    <mergeCell ref="C1060:C1061"/>
    <mergeCell ref="C1179:C1182"/>
    <mergeCell ref="B1074:B1078"/>
    <mergeCell ref="C1074:C1075"/>
    <mergeCell ref="C969:C976"/>
    <mergeCell ref="B977:B986"/>
    <mergeCell ref="C977:C986"/>
    <mergeCell ref="B1022:B1033"/>
    <mergeCell ref="C1022:C1027"/>
    <mergeCell ref="C1028:C1029"/>
    <mergeCell ref="C1030:C1033"/>
    <mergeCell ref="B1006:B1021"/>
    <mergeCell ref="C1006:C1010"/>
    <mergeCell ref="C1011:C1014"/>
    <mergeCell ref="C1015:C1021"/>
    <mergeCell ref="B987:B994"/>
    <mergeCell ref="C987:C994"/>
    <mergeCell ref="B953:B976"/>
    <mergeCell ref="C953:C956"/>
    <mergeCell ref="C957:C964"/>
    <mergeCell ref="C965:C968"/>
    <mergeCell ref="B923:B934"/>
    <mergeCell ref="C923:C934"/>
    <mergeCell ref="B808:B815"/>
    <mergeCell ref="C808:C813"/>
    <mergeCell ref="C814:C815"/>
    <mergeCell ref="B836:B839"/>
    <mergeCell ref="C836:C839"/>
    <mergeCell ref="C913:C914"/>
    <mergeCell ref="B887:B891"/>
    <mergeCell ref="C828:C835"/>
    <mergeCell ref="B816:B827"/>
    <mergeCell ref="C816:C823"/>
    <mergeCell ref="C824:C827"/>
    <mergeCell ref="B828:B835"/>
    <mergeCell ref="C878:C889"/>
    <mergeCell ref="C890:C891"/>
    <mergeCell ref="B892:B898"/>
    <mergeCell ref="B913:B922"/>
    <mergeCell ref="B804:B807"/>
    <mergeCell ref="C800:C803"/>
    <mergeCell ref="B752:B761"/>
    <mergeCell ref="C653:C656"/>
    <mergeCell ref="B744:B751"/>
    <mergeCell ref="C715:C720"/>
    <mergeCell ref="B728:B741"/>
    <mergeCell ref="C741:C747"/>
    <mergeCell ref="C694:C697"/>
    <mergeCell ref="C667:C679"/>
    <mergeCell ref="C680:C687"/>
    <mergeCell ref="C804:C805"/>
    <mergeCell ref="C806:C807"/>
    <mergeCell ref="C766:C791"/>
    <mergeCell ref="B762:B778"/>
    <mergeCell ref="B791:B803"/>
    <mergeCell ref="C792:C793"/>
    <mergeCell ref="C794:C799"/>
    <mergeCell ref="C752:C759"/>
    <mergeCell ref="C732:C736"/>
    <mergeCell ref="C737:C740"/>
    <mergeCell ref="B500:B506"/>
    <mergeCell ref="C621:C624"/>
    <mergeCell ref="B597:B608"/>
    <mergeCell ref="B581:B588"/>
    <mergeCell ref="C597:C608"/>
    <mergeCell ref="B621:B624"/>
    <mergeCell ref="B573:B580"/>
    <mergeCell ref="C573:C578"/>
    <mergeCell ref="C617:C620"/>
    <mergeCell ref="C589:C596"/>
    <mergeCell ref="B554:B563"/>
    <mergeCell ref="C554:C563"/>
    <mergeCell ref="C579:C580"/>
    <mergeCell ref="C531:C533"/>
    <mergeCell ref="B523:B528"/>
    <mergeCell ref="C523:C528"/>
    <mergeCell ref="B507:B522"/>
    <mergeCell ref="C529:C530"/>
    <mergeCell ref="B566:B572"/>
    <mergeCell ref="C571:C572"/>
    <mergeCell ref="C581:C586"/>
    <mergeCell ref="B546:B549"/>
    <mergeCell ref="C550:C551"/>
    <mergeCell ref="B589:B596"/>
    <mergeCell ref="C336:C337"/>
    <mergeCell ref="B338:B339"/>
    <mergeCell ref="C338:C339"/>
    <mergeCell ref="C340:C341"/>
    <mergeCell ref="C501:C506"/>
    <mergeCell ref="C564:C570"/>
    <mergeCell ref="C372:C375"/>
    <mergeCell ref="C348:C353"/>
    <mergeCell ref="C552:C553"/>
    <mergeCell ref="B534:B545"/>
    <mergeCell ref="C534:C540"/>
    <mergeCell ref="B550:B551"/>
    <mergeCell ref="B552:B553"/>
    <mergeCell ref="B529:B533"/>
    <mergeCell ref="C541:C545"/>
    <mergeCell ref="C546:C549"/>
    <mergeCell ref="B491:B499"/>
    <mergeCell ref="C507:C510"/>
    <mergeCell ref="C491:C492"/>
    <mergeCell ref="C493:C494"/>
    <mergeCell ref="C450:C451"/>
    <mergeCell ref="B439:B444"/>
    <mergeCell ref="C439:C444"/>
    <mergeCell ref="C445:C449"/>
    <mergeCell ref="C239:C240"/>
    <mergeCell ref="C66:C68"/>
    <mergeCell ref="C251:C254"/>
    <mergeCell ref="C114:C115"/>
    <mergeCell ref="C116:C117"/>
    <mergeCell ref="C181:C186"/>
    <mergeCell ref="C187:C189"/>
    <mergeCell ref="C190:C192"/>
    <mergeCell ref="C193:C195"/>
    <mergeCell ref="C141:C160"/>
    <mergeCell ref="C179:C180"/>
    <mergeCell ref="C209:C217"/>
    <mergeCell ref="C165:C167"/>
    <mergeCell ref="C69:C70"/>
    <mergeCell ref="C129:C131"/>
    <mergeCell ref="C126:C128"/>
    <mergeCell ref="C230:C231"/>
    <mergeCell ref="C232:C233"/>
    <mergeCell ref="C196:C198"/>
    <mergeCell ref="C222:C229"/>
    <mergeCell ref="C199:C201"/>
    <mergeCell ref="C237:C238"/>
    <mergeCell ref="C161:C164"/>
    <mergeCell ref="C111:C113"/>
    <mergeCell ref="C300:C301"/>
    <mergeCell ref="B141:B164"/>
    <mergeCell ref="B62:B70"/>
    <mergeCell ref="C62:C65"/>
    <mergeCell ref="C99:C102"/>
    <mergeCell ref="B95:B110"/>
    <mergeCell ref="B121:B125"/>
    <mergeCell ref="B51:B61"/>
    <mergeCell ref="C53:C56"/>
    <mergeCell ref="C59:C61"/>
    <mergeCell ref="C107:C110"/>
    <mergeCell ref="C86:C90"/>
    <mergeCell ref="C91:C94"/>
    <mergeCell ref="C82:C83"/>
    <mergeCell ref="B71:B86"/>
    <mergeCell ref="B111:B118"/>
    <mergeCell ref="C95:C96"/>
    <mergeCell ref="C103:C104"/>
    <mergeCell ref="C105:C106"/>
    <mergeCell ref="C97:C98"/>
    <mergeCell ref="C118:C121"/>
    <mergeCell ref="B251:B258"/>
    <mergeCell ref="B205:B217"/>
    <mergeCell ref="C168:C178"/>
    <mergeCell ref="C319:C320"/>
    <mergeCell ref="B340:B353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49:B50"/>
    <mergeCell ref="C132:C140"/>
    <mergeCell ref="C71:C73"/>
    <mergeCell ref="C74:C78"/>
    <mergeCell ref="C79:C81"/>
    <mergeCell ref="C84:C85"/>
    <mergeCell ref="C234:C236"/>
    <mergeCell ref="B126:B140"/>
    <mergeCell ref="B165:B186"/>
    <mergeCell ref="C41:C48"/>
    <mergeCell ref="C49:C50"/>
    <mergeCell ref="C122:C123"/>
    <mergeCell ref="C124:C125"/>
    <mergeCell ref="C388:C394"/>
    <mergeCell ref="B429:B438"/>
    <mergeCell ref="C429:C431"/>
    <mergeCell ref="B417:B428"/>
    <mergeCell ref="C417:C420"/>
    <mergeCell ref="C421:C424"/>
    <mergeCell ref="B354:B371"/>
    <mergeCell ref="C354:C361"/>
    <mergeCell ref="C376:C387"/>
    <mergeCell ref="B187:B201"/>
    <mergeCell ref="C255:C256"/>
    <mergeCell ref="C257:C258"/>
    <mergeCell ref="B239:B244"/>
    <mergeCell ref="C202:C208"/>
    <mergeCell ref="C342:C345"/>
    <mergeCell ref="B290:B295"/>
    <mergeCell ref="C315:C316"/>
    <mergeCell ref="C317:C318"/>
    <mergeCell ref="B218:B238"/>
    <mergeCell ref="C218:C219"/>
    <mergeCell ref="C220:C221"/>
    <mergeCell ref="C241:C242"/>
    <mergeCell ref="C243:C244"/>
    <mergeCell ref="B245:B250"/>
    <mergeCell ref="C330:C333"/>
    <mergeCell ref="C245:C250"/>
    <mergeCell ref="B259:B272"/>
    <mergeCell ref="C288:C289"/>
    <mergeCell ref="B296:B301"/>
    <mergeCell ref="I488:J489"/>
    <mergeCell ref="C452:C456"/>
    <mergeCell ref="C457:C458"/>
    <mergeCell ref="C459:C462"/>
    <mergeCell ref="C463:C474"/>
    <mergeCell ref="C475:C476"/>
    <mergeCell ref="B477:B484"/>
    <mergeCell ref="C477:C479"/>
    <mergeCell ref="C480:C482"/>
    <mergeCell ref="C483:C484"/>
    <mergeCell ref="B459:B476"/>
    <mergeCell ref="B452:B458"/>
    <mergeCell ref="C290:C295"/>
    <mergeCell ref="B445:B451"/>
    <mergeCell ref="B314:B320"/>
    <mergeCell ref="C296:C297"/>
    <mergeCell ref="B330:B337"/>
    <mergeCell ref="C495:C498"/>
    <mergeCell ref="C511:C52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B302:B313"/>
    <mergeCell ref="C334:C335"/>
    <mergeCell ref="B321:B329"/>
    <mergeCell ref="C321:C324"/>
    <mergeCell ref="C325:C329"/>
    <mergeCell ref="C395:C416"/>
    <mergeCell ref="C279:C285"/>
    <mergeCell ref="C286:C287"/>
    <mergeCell ref="C346:C347"/>
    <mergeCell ref="C298:C299"/>
    <mergeCell ref="C499:C500"/>
    <mergeCell ref="I844:J845"/>
    <mergeCell ref="B847:B858"/>
    <mergeCell ref="C847:C854"/>
    <mergeCell ref="C855:C858"/>
    <mergeCell ref="C868:C877"/>
    <mergeCell ref="C865:C867"/>
    <mergeCell ref="B868:B876"/>
    <mergeCell ref="C995:C1005"/>
    <mergeCell ref="C915:C916"/>
    <mergeCell ref="C917:C922"/>
    <mergeCell ref="B877:B884"/>
    <mergeCell ref="B935:B952"/>
    <mergeCell ref="C935:C941"/>
    <mergeCell ref="C942:C947"/>
    <mergeCell ref="C948:C952"/>
    <mergeCell ref="B899:B912"/>
    <mergeCell ref="C899:C900"/>
    <mergeCell ref="C901:C904"/>
    <mergeCell ref="B859:B867"/>
    <mergeCell ref="C859:C864"/>
    <mergeCell ref="C905:C908"/>
    <mergeCell ref="C909:C910"/>
    <mergeCell ref="C911:C912"/>
    <mergeCell ref="C892:C898"/>
    <mergeCell ref="B609:B620"/>
    <mergeCell ref="C690:C693"/>
    <mergeCell ref="B645:B652"/>
    <mergeCell ref="B653:B656"/>
    <mergeCell ref="C609:C616"/>
    <mergeCell ref="B639:B644"/>
    <mergeCell ref="C639:C642"/>
    <mergeCell ref="C587:C588"/>
    <mergeCell ref="C647:C652"/>
    <mergeCell ref="C645:C646"/>
    <mergeCell ref="I628:J629"/>
    <mergeCell ref="B631:B638"/>
    <mergeCell ref="C631:C632"/>
    <mergeCell ref="C633:C634"/>
    <mergeCell ref="C635:C638"/>
    <mergeCell ref="C762:C765"/>
    <mergeCell ref="C730:C731"/>
    <mergeCell ref="C728:C729"/>
    <mergeCell ref="C748:C751"/>
    <mergeCell ref="C688:C689"/>
    <mergeCell ref="B680:B689"/>
    <mergeCell ref="B667:B678"/>
    <mergeCell ref="B690:B697"/>
    <mergeCell ref="B657:B666"/>
    <mergeCell ref="C657:C662"/>
    <mergeCell ref="C663:C666"/>
    <mergeCell ref="B698:B709"/>
    <mergeCell ref="C699:C704"/>
    <mergeCell ref="C705:C708"/>
    <mergeCell ref="B721:B727"/>
    <mergeCell ref="C722:C727"/>
    <mergeCell ref="B711:B720"/>
    <mergeCell ref="C711:C714"/>
    <mergeCell ref="C643:C644"/>
    <mergeCell ref="C1076:C1078"/>
    <mergeCell ref="B1079:B1094"/>
    <mergeCell ref="C1079:C1082"/>
    <mergeCell ref="C1083:C1086"/>
    <mergeCell ref="C1087:C1090"/>
    <mergeCell ref="C1091:C1094"/>
    <mergeCell ref="C1165:C1174"/>
    <mergeCell ref="B1165:B1174"/>
    <mergeCell ref="C1229:C1232"/>
    <mergeCell ref="C1233:C1236"/>
    <mergeCell ref="B1183:B1186"/>
    <mergeCell ref="C1183:C1186"/>
    <mergeCell ref="B1187:B1191"/>
    <mergeCell ref="C1187:C1190"/>
    <mergeCell ref="B1192:B1196"/>
    <mergeCell ref="C1191:C1192"/>
    <mergeCell ref="C1205:C1208"/>
    <mergeCell ref="B1225:B1236"/>
    <mergeCell ref="C1225:C1228"/>
    <mergeCell ref="C1193:C1196"/>
    <mergeCell ref="B1201:B1204"/>
    <mergeCell ref="C1201:C1204"/>
    <mergeCell ref="B1205:B1208"/>
    <mergeCell ref="B1209:B1224"/>
    <mergeCell ref="I1275:J1276"/>
    <mergeCell ref="C1175:C1176"/>
    <mergeCell ref="C1177:C1178"/>
    <mergeCell ref="B1179:B1182"/>
    <mergeCell ref="E1272:F1272"/>
    <mergeCell ref="B1197:B1200"/>
    <mergeCell ref="C1197:C1200"/>
    <mergeCell ref="C1357:C1362"/>
    <mergeCell ref="B1317:B1321"/>
    <mergeCell ref="C1317:C1321"/>
    <mergeCell ref="C1254:C1261"/>
    <mergeCell ref="B1237:B1245"/>
    <mergeCell ref="C1237:C1240"/>
    <mergeCell ref="C1241:C1245"/>
    <mergeCell ref="C1209:C1212"/>
    <mergeCell ref="C1213:C1216"/>
    <mergeCell ref="C1217:C1224"/>
    <mergeCell ref="B1246:B1261"/>
    <mergeCell ref="B1312:B1316"/>
    <mergeCell ref="B1262:B1271"/>
    <mergeCell ref="C1262:C1271"/>
    <mergeCell ref="C1246:C1249"/>
    <mergeCell ref="C1250:C1253"/>
    <mergeCell ref="B1175:B1178"/>
    <mergeCell ref="I1098:J1099"/>
    <mergeCell ref="B1153:B1164"/>
    <mergeCell ref="C1153:C1164"/>
    <mergeCell ref="B1145:B1152"/>
    <mergeCell ref="C1145:C1148"/>
    <mergeCell ref="C1149:C1152"/>
    <mergeCell ref="B1133:B1144"/>
    <mergeCell ref="C1137:C1144"/>
    <mergeCell ref="C1133:C1136"/>
    <mergeCell ref="B1121:B1132"/>
    <mergeCell ref="C1121:C1132"/>
    <mergeCell ref="B1109:B1120"/>
    <mergeCell ref="C1109:C1120"/>
    <mergeCell ref="B1101:B1108"/>
    <mergeCell ref="C1101:C1104"/>
    <mergeCell ref="C1105:C1108"/>
    <mergeCell ref="B1278:B1289"/>
    <mergeCell ref="C1278:C1285"/>
    <mergeCell ref="C1286:C1289"/>
    <mergeCell ref="B1302:B1311"/>
    <mergeCell ref="C1302:C1305"/>
    <mergeCell ref="C1306:C1311"/>
    <mergeCell ref="B1290:B1295"/>
    <mergeCell ref="C1290:C1295"/>
    <mergeCell ref="B1322:B1325"/>
    <mergeCell ref="C1322:C1325"/>
    <mergeCell ref="C1312:C1316"/>
    <mergeCell ref="B1296:B1301"/>
    <mergeCell ref="C1296:C1297"/>
    <mergeCell ref="C1298:C1301"/>
    <mergeCell ref="B1326:B1332"/>
    <mergeCell ref="C1326:C1329"/>
    <mergeCell ref="B1333:B1340"/>
    <mergeCell ref="C1333:C1339"/>
    <mergeCell ref="C1341:C1344"/>
    <mergeCell ref="C1345:C1347"/>
    <mergeCell ref="B1447:B1457"/>
    <mergeCell ref="C1447:C1450"/>
    <mergeCell ref="C1451:C1454"/>
    <mergeCell ref="C1455:C1456"/>
    <mergeCell ref="B1388:B1391"/>
    <mergeCell ref="C1388:C1391"/>
    <mergeCell ref="C1392:C1399"/>
    <mergeCell ref="B1384:B1387"/>
    <mergeCell ref="C1384:C1387"/>
    <mergeCell ref="B1341:B1347"/>
    <mergeCell ref="B1348:B1356"/>
    <mergeCell ref="C1348:C1356"/>
    <mergeCell ref="B1357:B1362"/>
    <mergeCell ref="B1402:B1409"/>
    <mergeCell ref="C1402:C1409"/>
    <mergeCell ref="B1392:B1401"/>
    <mergeCell ref="C1400:C1401"/>
    <mergeCell ref="B1410:B1421"/>
    <mergeCell ref="B1656:B1671"/>
    <mergeCell ref="C1656:C1663"/>
    <mergeCell ref="C1664:C1667"/>
    <mergeCell ref="C1668:C1671"/>
    <mergeCell ref="B1577:B1580"/>
    <mergeCell ref="C1577:C1580"/>
    <mergeCell ref="C1598:C1601"/>
    <mergeCell ref="C1602:C1605"/>
    <mergeCell ref="B1606:B1615"/>
    <mergeCell ref="C1606:C1611"/>
    <mergeCell ref="C1612:C1613"/>
    <mergeCell ref="C1614:C1615"/>
    <mergeCell ref="C1623:C1626"/>
    <mergeCell ref="B1585:B1597"/>
    <mergeCell ref="C1585:C1592"/>
    <mergeCell ref="C1593:C1597"/>
    <mergeCell ref="B1598:B1605"/>
    <mergeCell ref="B1696:B1699"/>
    <mergeCell ref="C1696:C1699"/>
    <mergeCell ref="B1700:B1703"/>
    <mergeCell ref="C1700:C1703"/>
    <mergeCell ref="B1704:B1707"/>
    <mergeCell ref="C1704:C1707"/>
    <mergeCell ref="B1672:B1675"/>
    <mergeCell ref="B1676:B1687"/>
    <mergeCell ref="C1672:C1675"/>
    <mergeCell ref="C1676:C1679"/>
    <mergeCell ref="C1680:C1683"/>
    <mergeCell ref="C1684:C1687"/>
    <mergeCell ref="B1688:B1695"/>
    <mergeCell ref="C1688:C1691"/>
    <mergeCell ref="C1692:C16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999"/>
  <sheetViews>
    <sheetView topLeftCell="A976" workbookViewId="0">
      <selection activeCell="N996" sqref="N996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154" t="s">
        <v>447</v>
      </c>
      <c r="C4" s="154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156"/>
      <c r="C5" s="156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154" t="s">
        <v>449</v>
      </c>
      <c r="C6" s="154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155"/>
      <c r="C7" s="155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155"/>
      <c r="C8" s="155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155"/>
      <c r="C9" s="155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155"/>
      <c r="C10" s="155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155"/>
      <c r="C11" s="155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155"/>
      <c r="C12" s="155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156"/>
      <c r="C13" s="156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160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161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161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160" t="s">
        <v>451</v>
      </c>
      <c r="C17" s="161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161"/>
      <c r="C18" s="161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162"/>
      <c r="C19" s="162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154" t="s">
        <v>452</v>
      </c>
      <c r="C20" s="154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155"/>
      <c r="C21" s="155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155"/>
      <c r="C22" s="155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156"/>
      <c r="C23" s="156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154" t="s">
        <v>454</v>
      </c>
      <c r="C24" s="154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155"/>
      <c r="C25" s="155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155"/>
      <c r="C26" s="155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156"/>
      <c r="C27" s="156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160" t="s">
        <v>456</v>
      </c>
      <c r="C30" s="160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161"/>
      <c r="C31" s="161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161"/>
      <c r="C32" s="161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162"/>
      <c r="C33" s="162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154" t="s">
        <v>457</v>
      </c>
      <c r="C34" s="154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155"/>
      <c r="C35" s="155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156"/>
      <c r="C36" s="156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160" t="s">
        <v>458</v>
      </c>
      <c r="C37" s="160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161"/>
      <c r="C38" s="161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161"/>
      <c r="C39" s="161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161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162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160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160" t="s">
        <v>459</v>
      </c>
      <c r="C43" s="161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161"/>
      <c r="C44" s="161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162"/>
      <c r="C45" s="162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154" t="s">
        <v>462</v>
      </c>
      <c r="C46" s="154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155"/>
      <c r="C47" s="155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155"/>
      <c r="C48" s="155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156"/>
      <c r="C49" s="156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154" t="s">
        <v>463</v>
      </c>
      <c r="C50" s="154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155"/>
      <c r="C51" s="155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155"/>
      <c r="C52" s="155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156"/>
      <c r="C53" s="156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154" t="s">
        <v>467</v>
      </c>
      <c r="C54" s="154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155"/>
      <c r="C55" s="155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155"/>
      <c r="C56" s="155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156"/>
      <c r="C57" s="156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154" t="s">
        <v>468</v>
      </c>
      <c r="C58" s="154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155"/>
      <c r="C59" s="155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156"/>
      <c r="C60" s="156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154" t="s">
        <v>472</v>
      </c>
      <c r="C61" s="154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156"/>
      <c r="C62" s="156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154" t="s">
        <v>475</v>
      </c>
      <c r="C63" s="154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155"/>
      <c r="C64" s="155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155"/>
      <c r="C65" s="155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156"/>
      <c r="C66" s="156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154" t="s">
        <v>478</v>
      </c>
      <c r="C67" s="154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155"/>
      <c r="C68" s="155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155"/>
      <c r="C69" s="155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155"/>
      <c r="C70" s="155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155"/>
      <c r="C71" s="155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156"/>
      <c r="C72" s="156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154" t="s">
        <v>480</v>
      </c>
      <c r="C73" s="154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155"/>
      <c r="C74" s="155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155"/>
      <c r="C75" s="155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155"/>
      <c r="C76" s="155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155"/>
      <c r="C77" s="155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156"/>
      <c r="C78" s="156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154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155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155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155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155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155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155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155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154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155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155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155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155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156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173" t="s">
        <v>487</v>
      </c>
      <c r="C99" s="154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175"/>
      <c r="C100" s="156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173" t="s">
        <v>489</v>
      </c>
      <c r="C101" s="154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174"/>
      <c r="C102" s="155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174"/>
      <c r="C103" s="155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175"/>
      <c r="C104" s="156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173" t="s">
        <v>490</v>
      </c>
      <c r="C105" s="154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174"/>
      <c r="C106" s="155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174"/>
      <c r="C107" s="155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174"/>
      <c r="C108" s="155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174"/>
      <c r="C109" s="155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175"/>
      <c r="C110" s="156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173" t="s">
        <v>492</v>
      </c>
      <c r="C111" s="154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174"/>
      <c r="C112" s="155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174"/>
      <c r="C113" s="155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174"/>
      <c r="C114" s="155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174"/>
      <c r="C115" s="155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174"/>
      <c r="C116" s="155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174"/>
      <c r="C117" s="155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174"/>
      <c r="C118" s="155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174"/>
      <c r="C119" s="155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174"/>
      <c r="C120" s="155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174"/>
      <c r="C121" s="155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175"/>
      <c r="C122" s="156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173" t="s">
        <v>493</v>
      </c>
      <c r="C123" s="154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174"/>
      <c r="C124" s="155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174"/>
      <c r="C125" s="155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174"/>
      <c r="C126" s="155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174"/>
      <c r="C127" s="155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174"/>
      <c r="C128" s="155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174"/>
      <c r="C129" s="155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175"/>
      <c r="C130" s="156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173" t="s">
        <v>496</v>
      </c>
      <c r="C131" s="154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174"/>
      <c r="C132" s="155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174"/>
      <c r="C133" s="155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174"/>
      <c r="C134" s="155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174"/>
      <c r="C135" s="155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174"/>
      <c r="C136" s="155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174"/>
      <c r="C137" s="155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174"/>
      <c r="C138" s="155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174"/>
      <c r="C139" s="155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174"/>
      <c r="C140" s="155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175"/>
      <c r="C141" s="156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173" t="s">
        <v>497</v>
      </c>
      <c r="C142" s="154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174"/>
      <c r="C143" s="155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174"/>
      <c r="C144" s="155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174"/>
      <c r="C145" s="155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174"/>
      <c r="C146" s="155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175"/>
      <c r="C147" s="156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173" t="s">
        <v>498</v>
      </c>
      <c r="C148" s="154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175"/>
      <c r="C149" s="156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176" t="s">
        <v>499</v>
      </c>
      <c r="C150" s="160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177"/>
      <c r="C151" s="161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177"/>
      <c r="C152" s="161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177"/>
      <c r="C153" s="161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177"/>
      <c r="C154" s="161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177"/>
      <c r="C155" s="161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78"/>
      <c r="C156" s="162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176" t="s">
        <v>501</v>
      </c>
      <c r="C157" s="160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177"/>
      <c r="C158" s="161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177"/>
      <c r="C159" s="161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177"/>
      <c r="C160" s="161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177"/>
      <c r="C161" s="161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177"/>
      <c r="C162" s="161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78"/>
      <c r="C163" s="162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173" t="s">
        <v>503</v>
      </c>
      <c r="C164" s="154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174"/>
      <c r="C165" s="155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174"/>
      <c r="C166" s="155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174"/>
      <c r="C167" s="155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174"/>
      <c r="C168" s="155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174"/>
      <c r="C169" s="155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174"/>
      <c r="C170" s="155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174"/>
      <c r="C171" s="155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174"/>
      <c r="C172" s="155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174"/>
      <c r="C173" s="155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174"/>
      <c r="C174" s="155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174"/>
      <c r="C175" s="155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174"/>
      <c r="C176" s="155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174"/>
      <c r="C177" s="155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174"/>
      <c r="C178" s="155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174"/>
      <c r="C179" s="155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174"/>
      <c r="C180" s="155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174"/>
      <c r="C181" s="155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174"/>
      <c r="C182" s="155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175"/>
      <c r="C183" s="156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173" t="s">
        <v>506</v>
      </c>
      <c r="C184" s="154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174"/>
      <c r="C185" s="155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174"/>
      <c r="C186" s="155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174"/>
      <c r="C187" s="155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174"/>
      <c r="C188" s="155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174"/>
      <c r="C189" s="155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174"/>
      <c r="C190" s="155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174"/>
      <c r="C191" s="155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174"/>
      <c r="C192" s="155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174"/>
      <c r="C193" s="155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174"/>
      <c r="C194" s="155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174"/>
      <c r="C195" s="155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174"/>
      <c r="C196" s="155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174"/>
      <c r="C197" s="155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174"/>
      <c r="C198" s="155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175"/>
      <c r="C199" s="156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173" t="s">
        <v>507</v>
      </c>
      <c r="C200" s="154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174"/>
      <c r="C201" s="155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174"/>
      <c r="C202" s="155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174"/>
      <c r="C203" s="155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174"/>
      <c r="C204" s="155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174"/>
      <c r="C205" s="155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174"/>
      <c r="C206" s="155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175"/>
      <c r="C207" s="156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173" t="s">
        <v>509</v>
      </c>
      <c r="C208" s="154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174"/>
      <c r="C209" s="155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174"/>
      <c r="C210" s="155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174"/>
      <c r="C211" s="155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174"/>
      <c r="C212" s="155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174"/>
      <c r="C213" s="155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175"/>
      <c r="C214" s="156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173" t="s">
        <v>510</v>
      </c>
      <c r="C215" s="154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174"/>
      <c r="C216" s="155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174"/>
      <c r="C217" s="155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175"/>
      <c r="C218" s="156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173" t="s">
        <v>512</v>
      </c>
      <c r="C219" s="154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174"/>
      <c r="C220" s="155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174"/>
      <c r="C221" s="155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174"/>
      <c r="C222" s="155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174"/>
      <c r="C223" s="155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174"/>
      <c r="C224" s="155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174"/>
      <c r="C225" s="155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175"/>
      <c r="C226" s="156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173" t="s">
        <v>516</v>
      </c>
      <c r="C227" s="154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174"/>
      <c r="C228" s="155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174"/>
      <c r="C229" s="155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175"/>
      <c r="C230" s="156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173" t="s">
        <v>517</v>
      </c>
      <c r="C231" s="154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174"/>
      <c r="C232" s="155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174"/>
      <c r="C233" s="155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174"/>
      <c r="C234" s="155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174"/>
      <c r="C235" s="155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174"/>
      <c r="C236" s="155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174"/>
      <c r="C237" s="155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174"/>
      <c r="C238" s="155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174"/>
      <c r="C239" s="155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174"/>
      <c r="C240" s="155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174"/>
      <c r="C241" s="155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175"/>
      <c r="C242" s="156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173" t="s">
        <v>518</v>
      </c>
      <c r="C243" s="154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174"/>
      <c r="C244" s="155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174"/>
      <c r="C245" s="155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174"/>
      <c r="C246" s="155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174"/>
      <c r="C247" s="155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174"/>
      <c r="C248" s="155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174"/>
      <c r="C249" s="155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175"/>
      <c r="C250" s="156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163" t="s">
        <v>527</v>
      </c>
      <c r="K255" s="164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165"/>
      <c r="K256" s="166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154" t="s">
        <v>519</v>
      </c>
      <c r="C258" s="154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155"/>
      <c r="C259" s="155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155"/>
      <c r="C260" s="155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155"/>
      <c r="C261" s="155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155"/>
      <c r="C262" s="155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156"/>
      <c r="C263" s="156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154" t="s">
        <v>522</v>
      </c>
      <c r="C264" s="154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155"/>
      <c r="C265" s="155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155"/>
      <c r="C266" s="155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155"/>
      <c r="C267" s="155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156"/>
      <c r="C268" s="156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163" t="s">
        <v>527</v>
      </c>
      <c r="K269" s="164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165"/>
      <c r="K270" s="166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154" t="s">
        <v>523</v>
      </c>
      <c r="C272" s="154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155"/>
      <c r="C273" s="155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155"/>
      <c r="C274" s="155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155"/>
      <c r="C275" s="155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155"/>
      <c r="C276" s="155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156"/>
      <c r="C277" s="156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154" t="s">
        <v>524</v>
      </c>
      <c r="C278" s="154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155"/>
      <c r="C279" s="155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155"/>
      <c r="C280" s="155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155"/>
      <c r="C281" s="155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155"/>
      <c r="C282" s="155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155"/>
      <c r="C283" s="155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155"/>
      <c r="C284" s="155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156"/>
      <c r="C285" s="156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154" t="s">
        <v>528</v>
      </c>
      <c r="C286" s="154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155"/>
      <c r="C287" s="155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155"/>
      <c r="C288" s="155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155"/>
      <c r="C289" s="155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155"/>
      <c r="C290" s="155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155"/>
      <c r="C291" s="155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155"/>
      <c r="C292" s="155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156"/>
      <c r="C293" s="156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154" t="s">
        <v>529</v>
      </c>
      <c r="C294" s="154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155"/>
      <c r="C295" s="155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155"/>
      <c r="C296" s="155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155"/>
      <c r="C297" s="155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155"/>
      <c r="C298" s="155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155"/>
      <c r="C299" s="155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155"/>
      <c r="C300" s="155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155"/>
      <c r="C301" s="155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155"/>
      <c r="C302" s="155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155"/>
      <c r="C303" s="155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155"/>
      <c r="C304" s="155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155"/>
      <c r="C305" s="155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155"/>
      <c r="C306" s="155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155"/>
      <c r="C307" s="155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155"/>
      <c r="C308" s="155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156"/>
      <c r="C309" s="156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154" t="s">
        <v>531</v>
      </c>
      <c r="C310" s="154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156"/>
      <c r="C311" s="156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154" t="s">
        <v>532</v>
      </c>
      <c r="C312" s="154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156"/>
      <c r="C313" s="156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154" t="s">
        <v>534</v>
      </c>
      <c r="C314" s="154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156"/>
      <c r="C315" s="156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154" t="s">
        <v>535</v>
      </c>
      <c r="C316" s="154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155"/>
      <c r="C317" s="155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155"/>
      <c r="C318" s="155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155"/>
      <c r="C319" s="155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155"/>
      <c r="C320" s="155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155"/>
      <c r="C321" s="155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155"/>
      <c r="C322" s="155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155"/>
      <c r="C323" s="155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155"/>
      <c r="C324" s="155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156"/>
      <c r="C325" s="156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154" t="s">
        <v>537</v>
      </c>
      <c r="C326" s="154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155"/>
      <c r="C327" s="155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155"/>
      <c r="C328" s="155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155"/>
      <c r="C329" s="155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155"/>
      <c r="C330" s="155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155"/>
      <c r="C331" s="155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156"/>
      <c r="C332" s="156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154" t="s">
        <v>538</v>
      </c>
      <c r="C333" s="154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155"/>
      <c r="C334" s="155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155"/>
      <c r="C335" s="155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155"/>
      <c r="C336" s="155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156"/>
      <c r="C337" s="156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160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161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161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161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161" t="s">
        <v>544</v>
      </c>
      <c r="C342" s="161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161"/>
      <c r="C343" s="161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162"/>
      <c r="C344" s="162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160" t="s">
        <v>540</v>
      </c>
      <c r="C345" s="160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161"/>
      <c r="C346" s="161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161"/>
      <c r="C347" s="161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162"/>
      <c r="C348" s="162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154" t="s">
        <v>542</v>
      </c>
      <c r="C349" s="154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155"/>
      <c r="C350" s="155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155"/>
      <c r="C351" s="155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156"/>
      <c r="C352" s="156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160" t="s">
        <v>543</v>
      </c>
      <c r="C353" s="154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161"/>
      <c r="C354" s="155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161"/>
      <c r="C355" s="155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162"/>
      <c r="C356" s="156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160" t="s">
        <v>546</v>
      </c>
      <c r="C357" s="154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161"/>
      <c r="C358" s="155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161"/>
      <c r="C359" s="155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161"/>
      <c r="C360" s="155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161"/>
      <c r="C361" s="155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162"/>
      <c r="C362" s="156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154" t="s">
        <v>548</v>
      </c>
      <c r="C363" s="154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155"/>
      <c r="C364" s="155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155"/>
      <c r="C365" s="155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155"/>
      <c r="C366" s="155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155"/>
      <c r="C367" s="155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155"/>
      <c r="C368" s="155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156"/>
      <c r="C369" s="156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154" t="s">
        <v>550</v>
      </c>
      <c r="C370" s="154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156"/>
      <c r="C371" s="156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163" t="s">
        <v>527</v>
      </c>
      <c r="K376" s="164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165"/>
      <c r="K377" s="166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154" t="s">
        <v>551</v>
      </c>
      <c r="C379" s="154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155"/>
      <c r="C380" s="155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155"/>
      <c r="C381" s="155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155"/>
      <c r="C382" s="155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155"/>
      <c r="C383" s="155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155"/>
      <c r="C384" s="155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155"/>
      <c r="C385" s="155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156"/>
      <c r="C386" s="156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154" t="s">
        <v>554</v>
      </c>
      <c r="C387" s="154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155"/>
      <c r="C388" s="155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155"/>
      <c r="C389" s="155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155"/>
      <c r="C390" s="155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155"/>
      <c r="C391" s="155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155"/>
      <c r="C392" s="155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155"/>
      <c r="C393" s="155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155"/>
      <c r="C394" s="155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155"/>
      <c r="C395" s="155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155"/>
      <c r="C396" s="155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155"/>
      <c r="C397" s="155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156"/>
      <c r="C398" s="156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154" t="s">
        <v>555</v>
      </c>
      <c r="C399" s="154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155"/>
      <c r="C400" s="155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155"/>
      <c r="C401" s="155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155"/>
      <c r="C402" s="155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155"/>
      <c r="C403" s="155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155"/>
      <c r="C404" s="155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155"/>
      <c r="C405" s="155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155"/>
      <c r="C406" s="155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155"/>
      <c r="C407" s="155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156"/>
      <c r="C408" s="156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154" t="s">
        <v>556</v>
      </c>
      <c r="C409" s="154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155"/>
      <c r="C410" s="155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155"/>
      <c r="C411" s="155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155"/>
      <c r="C412" s="155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155"/>
      <c r="C413" s="155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156"/>
      <c r="C414" s="156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154" t="s">
        <v>557</v>
      </c>
      <c r="C415" s="154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155"/>
      <c r="C416" s="155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155"/>
      <c r="C417" s="155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155"/>
      <c r="C418" s="155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155"/>
      <c r="C419" s="155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156"/>
      <c r="C420" s="156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154" t="s">
        <v>558</v>
      </c>
      <c r="C421" s="154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155"/>
      <c r="C422" s="155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155"/>
      <c r="C423" s="155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155"/>
      <c r="C424" s="155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155"/>
      <c r="C425" s="155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155"/>
      <c r="C426" s="155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156"/>
      <c r="C427" s="156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154" t="s">
        <v>559</v>
      </c>
      <c r="C428" s="154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155"/>
      <c r="C429" s="155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155"/>
      <c r="C430" s="155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155"/>
      <c r="C431" s="155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155"/>
      <c r="C432" s="155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156"/>
      <c r="C433" s="156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154">
        <v>11.042018000000001</v>
      </c>
      <c r="C434" s="154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155"/>
      <c r="C435" s="155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155"/>
      <c r="C436" s="155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155"/>
      <c r="C437" s="155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155"/>
      <c r="C438" s="155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156"/>
      <c r="C439" s="156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160" t="s">
        <v>562</v>
      </c>
      <c r="C440" s="160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161"/>
      <c r="C441" s="161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161"/>
      <c r="C442" s="161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161"/>
      <c r="C443" s="161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161"/>
      <c r="C444" s="161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161"/>
      <c r="C445" s="161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161"/>
      <c r="C446" s="161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162"/>
      <c r="C447" s="162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154" t="s">
        <v>563</v>
      </c>
      <c r="C448" s="154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155"/>
      <c r="C449" s="155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155"/>
      <c r="C450" s="155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155"/>
      <c r="C451" s="155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155"/>
      <c r="C452" s="155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155"/>
      <c r="C453" s="155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155"/>
      <c r="C454" s="155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155"/>
      <c r="C455" s="155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155"/>
      <c r="C456" s="155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155"/>
      <c r="C457" s="155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155"/>
      <c r="C458" s="155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156"/>
      <c r="C459" s="156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154" t="s">
        <v>564</v>
      </c>
      <c r="C460" s="154" t="s">
        <v>549</v>
      </c>
      <c r="D460" s="1"/>
      <c r="E460" s="1">
        <v>10455</v>
      </c>
      <c r="F460" s="1"/>
      <c r="G460" s="1">
        <v>10470</v>
      </c>
      <c r="H460" s="1">
        <f>E460-G460</f>
        <v>-15</v>
      </c>
      <c r="I460" s="1"/>
      <c r="J460" s="5"/>
      <c r="K460" s="5"/>
    </row>
    <row r="461" spans="2:11">
      <c r="B461" s="155"/>
      <c r="C461" s="155"/>
      <c r="D461" s="1"/>
      <c r="E461" s="1">
        <v>10455</v>
      </c>
      <c r="F461" s="1"/>
      <c r="G461" s="1">
        <v>10470</v>
      </c>
      <c r="H461" s="1">
        <f t="shared" ref="H461:H463" si="51">E461-G461</f>
        <v>-15</v>
      </c>
      <c r="I461" s="1"/>
      <c r="J461" s="5"/>
      <c r="K461" s="5"/>
    </row>
    <row r="462" spans="2:11">
      <c r="B462" s="155"/>
      <c r="C462" s="155"/>
      <c r="D462" s="1"/>
      <c r="E462" s="1">
        <v>10470</v>
      </c>
      <c r="F462" s="1"/>
      <c r="G462" s="1">
        <v>10482</v>
      </c>
      <c r="H462" s="1">
        <f t="shared" si="51"/>
        <v>-12</v>
      </c>
      <c r="I462" s="1"/>
      <c r="J462" s="5"/>
      <c r="K462" s="5"/>
    </row>
    <row r="463" spans="2:11">
      <c r="B463" s="155"/>
      <c r="C463" s="155"/>
      <c r="D463" s="1"/>
      <c r="E463" s="1">
        <v>10470</v>
      </c>
      <c r="F463" s="1"/>
      <c r="G463" s="1">
        <v>10482</v>
      </c>
      <c r="H463" s="1">
        <f t="shared" si="51"/>
        <v>-12</v>
      </c>
      <c r="I463" s="1"/>
      <c r="J463" s="5"/>
      <c r="K463" s="5"/>
    </row>
    <row r="464" spans="2:11">
      <c r="B464" s="155"/>
      <c r="C464" s="155"/>
      <c r="D464" s="1">
        <v>10474</v>
      </c>
      <c r="E464" s="1"/>
      <c r="F464" s="1">
        <v>10503</v>
      </c>
      <c r="G464" s="1"/>
      <c r="H464" s="1">
        <f>F464-D464</f>
        <v>29</v>
      </c>
      <c r="I464" s="1"/>
      <c r="J464" s="5"/>
      <c r="K464" s="5"/>
    </row>
    <row r="465" spans="2:11">
      <c r="B465" s="155"/>
      <c r="C465" s="155"/>
      <c r="D465" s="1">
        <v>10474</v>
      </c>
      <c r="E465" s="1"/>
      <c r="F465" s="1">
        <v>10521</v>
      </c>
      <c r="G465" s="1"/>
      <c r="H465" s="1">
        <f t="shared" ref="H465:H468" si="52">F465-D465</f>
        <v>47</v>
      </c>
      <c r="I465" s="1"/>
      <c r="J465" s="5"/>
      <c r="K465" s="5"/>
    </row>
    <row r="466" spans="2:11">
      <c r="B466" s="155"/>
      <c r="C466" s="155"/>
      <c r="D466" s="1">
        <v>10500</v>
      </c>
      <c r="E466" s="1"/>
      <c r="F466" s="1">
        <v>10531</v>
      </c>
      <c r="G466" s="1"/>
      <c r="H466" s="1">
        <f t="shared" si="52"/>
        <v>31</v>
      </c>
      <c r="I466" s="1"/>
      <c r="J466" s="5"/>
      <c r="K466" s="5"/>
    </row>
    <row r="467" spans="2:11">
      <c r="B467" s="155"/>
      <c r="C467" s="155"/>
      <c r="D467" s="1">
        <v>10500</v>
      </c>
      <c r="E467" s="1"/>
      <c r="F467" s="1">
        <v>10547</v>
      </c>
      <c r="G467" s="1"/>
      <c r="H467" s="1">
        <f t="shared" si="52"/>
        <v>47</v>
      </c>
      <c r="I467" s="1"/>
      <c r="J467" s="5"/>
      <c r="K467" s="5"/>
    </row>
    <row r="468" spans="2:11">
      <c r="B468" s="156"/>
      <c r="C468" s="156"/>
      <c r="D468" s="1">
        <v>10518</v>
      </c>
      <c r="E468" s="1"/>
      <c r="F468" s="1">
        <v>10547</v>
      </c>
      <c r="G468" s="1"/>
      <c r="H468" s="1">
        <f t="shared" si="52"/>
        <v>29</v>
      </c>
      <c r="I468" s="1"/>
      <c r="J468" s="5">
        <f>H460+H461+H463+H466+H467+H468</f>
        <v>65</v>
      </c>
      <c r="K468" s="5">
        <f>J468*75</f>
        <v>4875</v>
      </c>
    </row>
    <row r="469" spans="2:11">
      <c r="B469" s="154" t="s">
        <v>565</v>
      </c>
      <c r="C469" s="154" t="s">
        <v>549</v>
      </c>
      <c r="D469" s="1"/>
      <c r="E469" s="1">
        <v>10530</v>
      </c>
      <c r="F469" s="1"/>
      <c r="G469" s="1">
        <v>10550</v>
      </c>
      <c r="H469" s="1">
        <f>E469-G469</f>
        <v>-20</v>
      </c>
      <c r="I469" s="1"/>
      <c r="J469" s="5"/>
      <c r="K469" s="5"/>
    </row>
    <row r="470" spans="2:11">
      <c r="B470" s="155"/>
      <c r="C470" s="155"/>
      <c r="D470" s="1"/>
      <c r="E470" s="1">
        <v>10530</v>
      </c>
      <c r="F470" s="1"/>
      <c r="G470" s="1">
        <v>10550</v>
      </c>
      <c r="H470" s="1">
        <f>E470-G470</f>
        <v>-20</v>
      </c>
      <c r="I470" s="1"/>
      <c r="J470" s="5"/>
      <c r="K470" s="5"/>
    </row>
    <row r="471" spans="2:11">
      <c r="B471" s="155"/>
      <c r="C471" s="155"/>
      <c r="D471" s="1">
        <v>10550</v>
      </c>
      <c r="E471" s="1"/>
      <c r="F471" s="1"/>
      <c r="G471" s="1">
        <v>10532</v>
      </c>
      <c r="H471" s="1">
        <f>G471-D471</f>
        <v>-18</v>
      </c>
      <c r="I471" s="1"/>
      <c r="J471" s="5"/>
      <c r="K471" s="5"/>
    </row>
    <row r="472" spans="2:11">
      <c r="B472" s="155"/>
      <c r="C472" s="155"/>
      <c r="D472" s="1">
        <v>10550</v>
      </c>
      <c r="E472" s="1"/>
      <c r="F472" s="1"/>
      <c r="G472" s="1">
        <v>10532</v>
      </c>
      <c r="H472" s="1">
        <f>G472-D472</f>
        <v>-18</v>
      </c>
      <c r="I472" s="1"/>
      <c r="J472" s="5"/>
      <c r="K472" s="5"/>
    </row>
    <row r="473" spans="2:11">
      <c r="B473" s="155"/>
      <c r="C473" s="155"/>
      <c r="D473" s="1">
        <v>10509</v>
      </c>
      <c r="E473" s="1">
        <v>10525</v>
      </c>
      <c r="F473" s="1"/>
      <c r="G473" s="1"/>
      <c r="H473" s="1">
        <f>E473-D473</f>
        <v>16</v>
      </c>
      <c r="I473" s="1"/>
      <c r="J473" s="5"/>
      <c r="K473" s="5"/>
    </row>
    <row r="474" spans="2:11">
      <c r="B474" s="155"/>
      <c r="C474" s="155"/>
      <c r="D474" s="1">
        <v>10509</v>
      </c>
      <c r="E474" s="1">
        <v>10525</v>
      </c>
      <c r="F474" s="1"/>
      <c r="G474" s="1"/>
      <c r="H474" s="1">
        <f>E474-D474</f>
        <v>16</v>
      </c>
      <c r="I474" s="1"/>
      <c r="J474" s="5"/>
      <c r="K474" s="5"/>
    </row>
    <row r="475" spans="2:11">
      <c r="B475" s="155"/>
      <c r="C475" s="155"/>
      <c r="D475" s="1">
        <v>10525</v>
      </c>
      <c r="E475" s="1"/>
      <c r="F475" s="1">
        <v>10540</v>
      </c>
      <c r="G475" s="1"/>
      <c r="H475" s="1">
        <f>F475-D475</f>
        <v>15</v>
      </c>
      <c r="I475" s="1"/>
      <c r="J475" s="5"/>
      <c r="K475" s="5"/>
    </row>
    <row r="476" spans="2:11">
      <c r="B476" s="155"/>
      <c r="C476" s="155"/>
      <c r="D476" s="1">
        <v>10525</v>
      </c>
      <c r="E476" s="1"/>
      <c r="F476" s="1">
        <v>10556</v>
      </c>
      <c r="G476" s="1"/>
      <c r="H476" s="1">
        <f t="shared" ref="H476:H481" si="53">F476-D476</f>
        <v>31</v>
      </c>
      <c r="I476" s="1"/>
      <c r="J476" s="5"/>
      <c r="K476" s="5"/>
    </row>
    <row r="477" spans="2:11">
      <c r="B477" s="155"/>
      <c r="C477" s="155"/>
      <c r="D477" s="1">
        <v>10525</v>
      </c>
      <c r="E477" s="1"/>
      <c r="F477" s="1">
        <v>10561</v>
      </c>
      <c r="G477" s="1"/>
      <c r="H477" s="1">
        <f t="shared" si="53"/>
        <v>36</v>
      </c>
      <c r="I477" s="1"/>
      <c r="J477" s="5"/>
      <c r="K477" s="5"/>
    </row>
    <row r="478" spans="2:11">
      <c r="B478" s="156"/>
      <c r="C478" s="156"/>
      <c r="D478" s="1">
        <v>10525</v>
      </c>
      <c r="E478" s="1"/>
      <c r="F478" s="1">
        <v>10561</v>
      </c>
      <c r="G478" s="1"/>
      <c r="H478" s="1">
        <f t="shared" si="53"/>
        <v>36</v>
      </c>
      <c r="I478" s="1"/>
      <c r="J478" s="5">
        <f>H469+H470+H471+H472+H473+H474+H475+H476+H477+H478</f>
        <v>74</v>
      </c>
      <c r="K478" s="5">
        <f>J478*75</f>
        <v>5550</v>
      </c>
    </row>
    <row r="479" spans="2:11">
      <c r="B479" s="154" t="s">
        <v>567</v>
      </c>
      <c r="C479" s="154" t="s">
        <v>549</v>
      </c>
      <c r="D479" s="1">
        <v>10550</v>
      </c>
      <c r="E479" s="1"/>
      <c r="F479" s="1">
        <v>10590</v>
      </c>
      <c r="G479" s="1"/>
      <c r="H479" s="1">
        <f t="shared" si="53"/>
        <v>40</v>
      </c>
      <c r="I479" s="1"/>
      <c r="J479" s="5"/>
      <c r="K479" s="5"/>
    </row>
    <row r="480" spans="2:11">
      <c r="B480" s="155"/>
      <c r="C480" s="155"/>
      <c r="D480" s="1">
        <v>10550</v>
      </c>
      <c r="E480" s="1"/>
      <c r="F480" s="1">
        <v>10590</v>
      </c>
      <c r="G480" s="1"/>
      <c r="H480" s="1">
        <f t="shared" si="53"/>
        <v>40</v>
      </c>
      <c r="I480" s="1"/>
      <c r="J480" s="5"/>
      <c r="K480" s="5"/>
    </row>
    <row r="481" spans="2:11">
      <c r="B481" s="155"/>
      <c r="C481" s="155"/>
      <c r="D481" s="1">
        <v>10550</v>
      </c>
      <c r="E481" s="1"/>
      <c r="F481" s="1">
        <v>10590</v>
      </c>
      <c r="G481" s="1"/>
      <c r="H481" s="1">
        <f t="shared" si="53"/>
        <v>40</v>
      </c>
      <c r="I481" s="1"/>
      <c r="J481" s="5"/>
      <c r="K481" s="5"/>
    </row>
    <row r="482" spans="2:11">
      <c r="B482" s="155"/>
      <c r="C482" s="155"/>
      <c r="D482" s="1">
        <v>10522</v>
      </c>
      <c r="E482" s="1">
        <v>10540</v>
      </c>
      <c r="F482" s="1"/>
      <c r="G482" s="1"/>
      <c r="H482" s="1">
        <f>E482-D482</f>
        <v>18</v>
      </c>
      <c r="I482" s="1"/>
      <c r="J482" s="5"/>
      <c r="K482" s="5"/>
    </row>
    <row r="483" spans="2:11">
      <c r="B483" s="155"/>
      <c r="C483" s="155"/>
      <c r="D483" s="1">
        <v>10522</v>
      </c>
      <c r="E483" s="1">
        <v>10540</v>
      </c>
      <c r="F483" s="1"/>
      <c r="G483" s="1"/>
      <c r="H483" s="1">
        <f t="shared" ref="H483:H484" si="54">E483-D483</f>
        <v>18</v>
      </c>
      <c r="I483" s="1"/>
      <c r="J483" s="5"/>
      <c r="K483" s="5"/>
    </row>
    <row r="484" spans="2:11">
      <c r="B484" s="156"/>
      <c r="C484" s="156"/>
      <c r="D484" s="1">
        <v>10525</v>
      </c>
      <c r="E484" s="1">
        <v>10540</v>
      </c>
      <c r="F484" s="1"/>
      <c r="G484" s="1"/>
      <c r="H484" s="1">
        <f t="shared" si="54"/>
        <v>15</v>
      </c>
      <c r="I484" s="1"/>
      <c r="J484" s="5">
        <f>H479+H480+H481+H483+H484</f>
        <v>153</v>
      </c>
      <c r="K484" s="5">
        <f>J484*75</f>
        <v>11475</v>
      </c>
    </row>
    <row r="485" spans="2:11">
      <c r="B485" s="154" t="s">
        <v>568</v>
      </c>
      <c r="C485" s="154" t="s">
        <v>549</v>
      </c>
      <c r="D485" s="1">
        <v>10566</v>
      </c>
      <c r="E485" s="1"/>
      <c r="F485" s="1"/>
      <c r="G485" s="1">
        <v>10558</v>
      </c>
      <c r="H485" s="1">
        <f>G485-D485</f>
        <v>-8</v>
      </c>
      <c r="I485" s="1"/>
      <c r="J485" s="5"/>
      <c r="K485" s="5"/>
    </row>
    <row r="486" spans="2:11">
      <c r="B486" s="155"/>
      <c r="C486" s="155"/>
      <c r="D486" s="1">
        <v>10566</v>
      </c>
      <c r="E486" s="1"/>
      <c r="F486" s="1"/>
      <c r="G486" s="1">
        <v>10558</v>
      </c>
      <c r="H486" s="1">
        <f t="shared" ref="H486:H490" si="55">G486-D486</f>
        <v>-8</v>
      </c>
      <c r="I486" s="1"/>
      <c r="J486" s="5"/>
      <c r="K486" s="5"/>
    </row>
    <row r="487" spans="2:11">
      <c r="B487" s="155"/>
      <c r="C487" s="155"/>
      <c r="D487" s="1">
        <v>10570</v>
      </c>
      <c r="E487" s="1"/>
      <c r="F487" s="1"/>
      <c r="G487" s="1">
        <v>10558</v>
      </c>
      <c r="H487" s="1">
        <f t="shared" si="55"/>
        <v>-12</v>
      </c>
      <c r="I487" s="1"/>
      <c r="J487" s="5"/>
      <c r="K487" s="5"/>
    </row>
    <row r="488" spans="2:11">
      <c r="B488" s="155"/>
      <c r="C488" s="155"/>
      <c r="D488" s="1">
        <v>10570</v>
      </c>
      <c r="E488" s="1"/>
      <c r="F488" s="1"/>
      <c r="G488" s="1">
        <v>10558</v>
      </c>
      <c r="H488" s="1">
        <f t="shared" si="55"/>
        <v>-12</v>
      </c>
      <c r="I488" s="1"/>
      <c r="J488" s="5"/>
      <c r="K488" s="5"/>
    </row>
    <row r="489" spans="2:11">
      <c r="B489" s="155"/>
      <c r="C489" s="155"/>
      <c r="D489" s="1">
        <v>10564</v>
      </c>
      <c r="E489" s="1"/>
      <c r="F489" s="1"/>
      <c r="G489" s="1">
        <v>10558</v>
      </c>
      <c r="H489" s="1">
        <f t="shared" si="55"/>
        <v>-6</v>
      </c>
      <c r="I489" s="1"/>
      <c r="J489" s="5"/>
      <c r="K489" s="5"/>
    </row>
    <row r="490" spans="2:11">
      <c r="B490" s="155"/>
      <c r="C490" s="155"/>
      <c r="D490" s="1">
        <v>10564</v>
      </c>
      <c r="E490" s="1"/>
      <c r="F490" s="1"/>
      <c r="G490" s="1">
        <v>10558</v>
      </c>
      <c r="H490" s="1">
        <f t="shared" si="55"/>
        <v>-6</v>
      </c>
      <c r="I490" s="1"/>
      <c r="J490" s="5"/>
      <c r="K490" s="5"/>
    </row>
    <row r="491" spans="2:11">
      <c r="B491" s="155"/>
      <c r="C491" s="155"/>
      <c r="D491" s="1"/>
      <c r="E491" s="1">
        <v>10565</v>
      </c>
      <c r="F491" s="1"/>
      <c r="G491" s="1">
        <v>10560</v>
      </c>
      <c r="H491" s="1">
        <f>G491-E491</f>
        <v>-5</v>
      </c>
      <c r="I491" s="1"/>
      <c r="J491" s="5"/>
      <c r="K491" s="5"/>
    </row>
    <row r="492" spans="2:11">
      <c r="B492" s="156"/>
      <c r="C492" s="156"/>
      <c r="D492" s="1"/>
      <c r="E492" s="1">
        <v>10565</v>
      </c>
      <c r="F492" s="1"/>
      <c r="G492" s="1">
        <v>10560</v>
      </c>
      <c r="H492" s="1">
        <f>G492-E492</f>
        <v>-5</v>
      </c>
      <c r="I492" s="1"/>
      <c r="J492" s="5">
        <f>H485+H486+H487+H488+H489+H490+H491+H492</f>
        <v>-62</v>
      </c>
      <c r="K492" s="5">
        <f>J492*75</f>
        <v>-4650</v>
      </c>
    </row>
    <row r="493" spans="2:11">
      <c r="B493" s="160" t="s">
        <v>570</v>
      </c>
      <c r="C493" s="160" t="s">
        <v>549</v>
      </c>
      <c r="D493" s="1">
        <v>10562</v>
      </c>
      <c r="E493" s="1">
        <v>10561</v>
      </c>
      <c r="F493" s="1"/>
      <c r="G493" s="1"/>
      <c r="H493" s="1">
        <f>E493-D493</f>
        <v>-1</v>
      </c>
      <c r="I493" s="1"/>
      <c r="J493" s="5"/>
      <c r="K493" s="5"/>
    </row>
    <row r="494" spans="2:11">
      <c r="B494" s="161"/>
      <c r="C494" s="161"/>
      <c r="D494" s="1">
        <v>10562</v>
      </c>
      <c r="E494" s="1">
        <v>10561</v>
      </c>
      <c r="F494" s="1"/>
      <c r="G494" s="1"/>
      <c r="H494" s="1">
        <f>E494-D494</f>
        <v>-1</v>
      </c>
      <c r="I494" s="1"/>
      <c r="J494" s="5"/>
      <c r="K494" s="5"/>
    </row>
    <row r="495" spans="2:11">
      <c r="B495" s="161"/>
      <c r="C495" s="161"/>
      <c r="D495" s="1"/>
      <c r="E495" s="1">
        <v>10554</v>
      </c>
      <c r="F495" s="1"/>
      <c r="G495" s="1">
        <v>10563</v>
      </c>
      <c r="H495" s="1">
        <f>E495-G495</f>
        <v>-9</v>
      </c>
      <c r="I495" s="1"/>
      <c r="J495" s="5"/>
      <c r="K495" s="5"/>
    </row>
    <row r="496" spans="2:11">
      <c r="B496" s="161"/>
      <c r="C496" s="161"/>
      <c r="D496" s="1"/>
      <c r="E496" s="1">
        <v>10554</v>
      </c>
      <c r="F496" s="1"/>
      <c r="G496" s="1">
        <v>10563</v>
      </c>
      <c r="H496" s="1">
        <f>E496-G496</f>
        <v>-9</v>
      </c>
      <c r="I496" s="1"/>
      <c r="J496" s="5"/>
      <c r="K496" s="5"/>
    </row>
    <row r="497" spans="2:11">
      <c r="B497" s="161"/>
      <c r="C497" s="161"/>
      <c r="D497" s="1">
        <v>10563</v>
      </c>
      <c r="E497" s="1"/>
      <c r="F497" s="1">
        <v>10595</v>
      </c>
      <c r="G497" s="1"/>
      <c r="H497" s="1">
        <f>F497-D497</f>
        <v>32</v>
      </c>
      <c r="I497" s="1"/>
      <c r="J497" s="5"/>
      <c r="K497" s="5"/>
    </row>
    <row r="498" spans="2:11">
      <c r="B498" s="161"/>
      <c r="C498" s="161"/>
      <c r="D498" s="1">
        <v>10563</v>
      </c>
      <c r="E498" s="1"/>
      <c r="F498" s="1">
        <v>10595</v>
      </c>
      <c r="G498" s="1"/>
      <c r="H498" s="1">
        <f>F498-D498</f>
        <v>32</v>
      </c>
      <c r="I498" s="1"/>
      <c r="J498" s="5"/>
      <c r="K498" s="5"/>
    </row>
    <row r="499" spans="2:11">
      <c r="B499" s="161"/>
      <c r="C499" s="161"/>
      <c r="D499" s="13">
        <v>10563</v>
      </c>
      <c r="E499" s="1"/>
      <c r="F499" s="1"/>
      <c r="G499" s="1"/>
      <c r="H499" s="1"/>
      <c r="I499" s="5" t="s">
        <v>13</v>
      </c>
      <c r="J499" s="5"/>
      <c r="K499" s="5"/>
    </row>
    <row r="500" spans="2:11">
      <c r="B500" s="92" t="s">
        <v>571</v>
      </c>
      <c r="C500" s="161"/>
      <c r="D500" s="5"/>
      <c r="E500" s="1"/>
      <c r="F500" s="1">
        <v>10570</v>
      </c>
      <c r="G500" s="1"/>
      <c r="H500" s="1">
        <f>F500-D499</f>
        <v>7</v>
      </c>
      <c r="I500" s="5"/>
      <c r="J500" s="5"/>
      <c r="K500" s="5"/>
    </row>
    <row r="501" spans="2:11">
      <c r="B501" s="29" t="s">
        <v>570</v>
      </c>
      <c r="C501" s="162"/>
      <c r="D501" s="13">
        <v>10563</v>
      </c>
      <c r="E501" s="1"/>
      <c r="F501" s="1"/>
      <c r="G501" s="1"/>
      <c r="H501" s="1"/>
      <c r="I501" s="5" t="s">
        <v>13</v>
      </c>
      <c r="J501" s="5">
        <f>H493+H494+H495+H496+H497+H498</f>
        <v>44</v>
      </c>
      <c r="K501" s="5">
        <f>J501*75</f>
        <v>3300</v>
      </c>
    </row>
    <row r="502" spans="2:11">
      <c r="B502" s="160" t="s">
        <v>571</v>
      </c>
      <c r="C502" s="160" t="s">
        <v>549</v>
      </c>
      <c r="D502" s="5"/>
      <c r="E502" s="1"/>
      <c r="F502" s="1">
        <v>10570</v>
      </c>
      <c r="G502" s="1"/>
      <c r="H502" s="1">
        <v>7</v>
      </c>
      <c r="I502" s="5"/>
      <c r="J502" s="5"/>
      <c r="K502" s="5"/>
    </row>
    <row r="503" spans="2:11">
      <c r="B503" s="161"/>
      <c r="C503" s="161"/>
      <c r="D503" s="5"/>
      <c r="E503" s="1">
        <v>10568</v>
      </c>
      <c r="F503" s="1"/>
      <c r="G503" s="1">
        <v>10586</v>
      </c>
      <c r="H503" s="1">
        <f>E503-G503</f>
        <v>-18</v>
      </c>
      <c r="I503" s="5"/>
      <c r="J503" s="5"/>
      <c r="K503" s="5"/>
    </row>
    <row r="504" spans="2:11">
      <c r="B504" s="161"/>
      <c r="C504" s="161"/>
      <c r="D504" s="5"/>
      <c r="E504" s="1">
        <v>10568</v>
      </c>
      <c r="F504" s="1"/>
      <c r="G504" s="1">
        <v>10586</v>
      </c>
      <c r="H504" s="1">
        <f>E504-G504</f>
        <v>-18</v>
      </c>
      <c r="I504" s="5"/>
      <c r="J504" s="5"/>
      <c r="K504" s="5"/>
    </row>
    <row r="505" spans="2:11">
      <c r="B505" s="161"/>
      <c r="C505" s="161"/>
      <c r="D505" s="13">
        <v>10607</v>
      </c>
      <c r="E505" s="1"/>
      <c r="F505" s="1">
        <v>10610</v>
      </c>
      <c r="G505" s="1"/>
      <c r="H505" s="1">
        <f>F505-D505</f>
        <v>3</v>
      </c>
      <c r="I505" s="5"/>
      <c r="J505" s="5"/>
      <c r="K505" s="5"/>
    </row>
    <row r="506" spans="2:11">
      <c r="B506" s="162"/>
      <c r="C506" s="162"/>
      <c r="D506" s="13">
        <v>10607</v>
      </c>
      <c r="E506" s="1"/>
      <c r="F506" s="1">
        <v>10610</v>
      </c>
      <c r="G506" s="1"/>
      <c r="H506" s="1">
        <f>F506-D506</f>
        <v>3</v>
      </c>
      <c r="I506" s="5"/>
      <c r="J506" s="5">
        <f>H500+H502+H503+H504+H505+H506</f>
        <v>-16</v>
      </c>
      <c r="K506" s="5">
        <f>J506*75</f>
        <v>-1200</v>
      </c>
    </row>
    <row r="507" spans="2:11">
      <c r="B507" s="154" t="s">
        <v>574</v>
      </c>
      <c r="C507" s="154" t="s">
        <v>575</v>
      </c>
      <c r="D507" s="13">
        <v>10619</v>
      </c>
      <c r="E507" s="1"/>
      <c r="F507" s="1">
        <v>10604</v>
      </c>
      <c r="G507" s="1"/>
      <c r="H507" s="1">
        <f>F507-D507</f>
        <v>-15</v>
      </c>
      <c r="I507" s="5"/>
      <c r="J507" s="5"/>
      <c r="K507" s="5"/>
    </row>
    <row r="508" spans="2:11">
      <c r="B508" s="156"/>
      <c r="C508" s="156"/>
      <c r="D508" s="13">
        <v>10619</v>
      </c>
      <c r="E508" s="1"/>
      <c r="F508" s="1">
        <v>10604</v>
      </c>
      <c r="G508" s="1"/>
      <c r="H508" s="1">
        <f>F508-D508</f>
        <v>-15</v>
      </c>
      <c r="I508" s="5"/>
      <c r="J508" s="5">
        <f>H507+H508</f>
        <v>-30</v>
      </c>
      <c r="K508" s="5">
        <f>J508*75</f>
        <v>-2250</v>
      </c>
    </row>
    <row r="509" spans="2:11">
      <c r="B509" s="154" t="s">
        <v>578</v>
      </c>
      <c r="C509" s="154" t="s">
        <v>575</v>
      </c>
      <c r="D509" s="13">
        <v>10555</v>
      </c>
      <c r="E509" s="1">
        <v>10613</v>
      </c>
      <c r="F509" s="1"/>
      <c r="G509" s="1"/>
      <c r="H509" s="1">
        <f>E509-D509</f>
        <v>58</v>
      </c>
      <c r="I509" s="5"/>
      <c r="J509" s="5"/>
      <c r="K509" s="5"/>
    </row>
    <row r="510" spans="2:11">
      <c r="B510" s="156"/>
      <c r="C510" s="156"/>
      <c r="D510" s="13">
        <v>10555</v>
      </c>
      <c r="E510" s="1">
        <v>10613</v>
      </c>
      <c r="F510" s="1"/>
      <c r="G510" s="1"/>
      <c r="H510" s="1">
        <f>E510-D510</f>
        <v>58</v>
      </c>
      <c r="I510" s="5"/>
      <c r="J510" s="5">
        <f>H509+H510</f>
        <v>116</v>
      </c>
      <c r="K510" s="5">
        <f>J510*75</f>
        <v>8700</v>
      </c>
    </row>
    <row r="511" spans="2:11">
      <c r="B511" s="154" t="s">
        <v>580</v>
      </c>
      <c r="C511" s="154" t="s">
        <v>575</v>
      </c>
      <c r="D511" s="13">
        <v>10585</v>
      </c>
      <c r="E511" s="1">
        <v>10606</v>
      </c>
      <c r="F511" s="1"/>
      <c r="G511" s="1"/>
      <c r="H511" s="1">
        <f>E511-D511</f>
        <v>21</v>
      </c>
      <c r="I511" s="5"/>
      <c r="J511" s="5"/>
      <c r="K511" s="5"/>
    </row>
    <row r="512" spans="2:11">
      <c r="B512" s="155"/>
      <c r="C512" s="155"/>
      <c r="D512" s="13">
        <v>10585</v>
      </c>
      <c r="E512" s="1">
        <v>10606</v>
      </c>
      <c r="F512" s="1"/>
      <c r="G512" s="1"/>
      <c r="H512" s="1">
        <f>E512-D512</f>
        <v>21</v>
      </c>
      <c r="I512" s="5"/>
      <c r="J512" s="5"/>
      <c r="K512" s="5"/>
    </row>
    <row r="513" spans="2:11">
      <c r="B513" s="155"/>
      <c r="C513" s="155"/>
      <c r="D513" s="13">
        <v>10600</v>
      </c>
      <c r="E513" s="1"/>
      <c r="F513" s="1">
        <v>10624</v>
      </c>
      <c r="G513" s="1"/>
      <c r="H513" s="1">
        <f>F513-D513</f>
        <v>24</v>
      </c>
      <c r="I513" s="5"/>
      <c r="J513" s="5"/>
      <c r="K513" s="5"/>
    </row>
    <row r="514" spans="2:11">
      <c r="B514" s="155"/>
      <c r="C514" s="155"/>
      <c r="D514" s="13">
        <v>10600</v>
      </c>
      <c r="E514" s="1"/>
      <c r="F514" s="1">
        <v>10637</v>
      </c>
      <c r="G514" s="1"/>
      <c r="H514" s="1">
        <f t="shared" ref="H514:H515" si="56">F514-D514</f>
        <v>37</v>
      </c>
      <c r="I514" s="5"/>
      <c r="J514" s="5"/>
      <c r="K514" s="5"/>
    </row>
    <row r="515" spans="2:11">
      <c r="B515" s="156"/>
      <c r="C515" s="156"/>
      <c r="D515" s="13">
        <v>10600</v>
      </c>
      <c r="E515" s="1"/>
      <c r="F515" s="1">
        <v>10642</v>
      </c>
      <c r="G515" s="1"/>
      <c r="H515" s="1">
        <f t="shared" si="56"/>
        <v>42</v>
      </c>
      <c r="I515" s="5"/>
      <c r="J515" s="5">
        <f>H511+H512+H513+H514+H515</f>
        <v>145</v>
      </c>
      <c r="K515" s="5">
        <f>J515*75</f>
        <v>10875</v>
      </c>
    </row>
    <row r="516" spans="2:11">
      <c r="B516" s="154" t="s">
        <v>582</v>
      </c>
      <c r="C516" s="154" t="s">
        <v>575</v>
      </c>
      <c r="D516" s="13">
        <v>10665</v>
      </c>
      <c r="E516" s="1"/>
      <c r="F516" s="1">
        <v>10692</v>
      </c>
      <c r="G516" s="1"/>
      <c r="H516" s="1">
        <f>F516-D516</f>
        <v>27</v>
      </c>
      <c r="I516" s="5"/>
      <c r="J516" s="5"/>
      <c r="K516" s="5"/>
    </row>
    <row r="517" spans="2:11">
      <c r="B517" s="155"/>
      <c r="C517" s="155"/>
      <c r="D517" s="13">
        <v>10665</v>
      </c>
      <c r="E517" s="1"/>
      <c r="F517" s="1">
        <v>10699</v>
      </c>
      <c r="G517" s="1"/>
      <c r="H517" s="1">
        <f t="shared" ref="H517:H519" si="57">F517-D517</f>
        <v>34</v>
      </c>
      <c r="I517" s="5"/>
      <c r="J517" s="5"/>
      <c r="K517" s="5"/>
    </row>
    <row r="518" spans="2:11">
      <c r="B518" s="155"/>
      <c r="C518" s="155"/>
      <c r="D518" s="13">
        <v>10665</v>
      </c>
      <c r="E518" s="1"/>
      <c r="F518" s="1">
        <v>10706</v>
      </c>
      <c r="G518" s="1"/>
      <c r="H518" s="1">
        <f t="shared" si="57"/>
        <v>41</v>
      </c>
      <c r="I518" s="5"/>
      <c r="J518" s="5"/>
      <c r="K518" s="5"/>
    </row>
    <row r="519" spans="2:11">
      <c r="B519" s="155"/>
      <c r="C519" s="155"/>
      <c r="D519" s="13">
        <v>10665</v>
      </c>
      <c r="E519" s="1"/>
      <c r="F519" s="1">
        <v>10706</v>
      </c>
      <c r="G519" s="1"/>
      <c r="H519" s="1">
        <f t="shared" si="57"/>
        <v>41</v>
      </c>
      <c r="I519" s="5"/>
      <c r="J519" s="5"/>
      <c r="K519" s="5"/>
    </row>
    <row r="520" spans="2:11">
      <c r="B520" s="155"/>
      <c r="C520" s="155"/>
      <c r="D520" s="13"/>
      <c r="E520" s="1">
        <v>10709</v>
      </c>
      <c r="F520" s="1"/>
      <c r="G520" s="1">
        <v>10735</v>
      </c>
      <c r="H520" s="1">
        <f>E520-G520</f>
        <v>-26</v>
      </c>
      <c r="I520" s="5"/>
      <c r="J520" s="5"/>
      <c r="K520" s="5"/>
    </row>
    <row r="521" spans="2:11">
      <c r="B521" s="156"/>
      <c r="C521" s="156"/>
      <c r="D521" s="13"/>
      <c r="E521" s="1">
        <v>10709</v>
      </c>
      <c r="F521" s="1"/>
      <c r="G521" s="1">
        <v>10735</v>
      </c>
      <c r="H521" s="1">
        <f>E521-G521</f>
        <v>-26</v>
      </c>
      <c r="I521" s="5"/>
      <c r="J521" s="5">
        <f>H516+H517+H518+H519+H520+H521</f>
        <v>91</v>
      </c>
      <c r="K521" s="5">
        <f>J521*75</f>
        <v>6825</v>
      </c>
    </row>
    <row r="522" spans="2:11">
      <c r="B522" s="154" t="s">
        <v>583</v>
      </c>
      <c r="C522" s="154" t="s">
        <v>575</v>
      </c>
      <c r="D522" s="13">
        <v>10760</v>
      </c>
      <c r="E522" s="1"/>
      <c r="F522" s="1">
        <v>10780</v>
      </c>
      <c r="G522" s="1"/>
      <c r="H522" s="1">
        <f>F522-D522</f>
        <v>20</v>
      </c>
      <c r="I522" s="5"/>
      <c r="J522" s="5"/>
      <c r="K522" s="5"/>
    </row>
    <row r="523" spans="2:11">
      <c r="B523" s="155"/>
      <c r="C523" s="155"/>
      <c r="D523" s="13">
        <v>10760</v>
      </c>
      <c r="E523" s="1"/>
      <c r="F523" s="1">
        <v>10780</v>
      </c>
      <c r="G523" s="1"/>
      <c r="H523" s="1">
        <f t="shared" ref="H523:H524" si="58">F523-D523</f>
        <v>20</v>
      </c>
      <c r="I523" s="5"/>
      <c r="J523" s="5"/>
      <c r="K523" s="5"/>
    </row>
    <row r="524" spans="2:11">
      <c r="B524" s="156"/>
      <c r="C524" s="156"/>
      <c r="D524" s="13">
        <v>10760</v>
      </c>
      <c r="E524" s="1"/>
      <c r="F524" s="1">
        <v>10771</v>
      </c>
      <c r="G524" s="1"/>
      <c r="H524" s="1">
        <f t="shared" si="58"/>
        <v>11</v>
      </c>
      <c r="I524" s="5"/>
      <c r="J524" s="5">
        <f>H522+H523+H524</f>
        <v>51</v>
      </c>
      <c r="K524" s="5">
        <f>J524*75</f>
        <v>3825</v>
      </c>
    </row>
    <row r="525" spans="2:11">
      <c r="B525" s="1"/>
      <c r="C525" s="1"/>
      <c r="D525" s="1"/>
      <c r="E525" s="1"/>
      <c r="F525" s="1"/>
      <c r="G525" s="1"/>
      <c r="H525" s="5">
        <f>SUM(H379:H524)</f>
        <v>1991</v>
      </c>
      <c r="I525" s="5">
        <f>H525*75</f>
        <v>149325</v>
      </c>
      <c r="J525" s="1"/>
      <c r="K525" s="1"/>
    </row>
    <row r="528" spans="2:11">
      <c r="B528" s="5" t="s">
        <v>88</v>
      </c>
      <c r="C528" s="5">
        <v>2018</v>
      </c>
      <c r="D528" s="13"/>
      <c r="E528" s="13"/>
      <c r="F528" s="13"/>
      <c r="G528" s="13"/>
      <c r="H528" s="13"/>
      <c r="I528" s="13"/>
      <c r="J528" s="163" t="s">
        <v>527</v>
      </c>
      <c r="K528" s="164"/>
    </row>
    <row r="529" spans="2:11">
      <c r="B529" s="11"/>
      <c r="C529" s="11"/>
      <c r="D529" s="11"/>
      <c r="E529" s="11"/>
      <c r="F529" s="11"/>
      <c r="G529" s="11"/>
      <c r="H529" s="11" t="s">
        <v>4</v>
      </c>
      <c r="I529" s="11"/>
      <c r="J529" s="165"/>
      <c r="K529" s="166"/>
    </row>
    <row r="530" spans="2:11">
      <c r="B530" s="12" t="s">
        <v>0</v>
      </c>
      <c r="C530" s="12" t="s">
        <v>5</v>
      </c>
      <c r="D530" s="12" t="s">
        <v>2</v>
      </c>
      <c r="E530" s="12" t="s">
        <v>6</v>
      </c>
      <c r="F530" s="12" t="s">
        <v>3</v>
      </c>
      <c r="G530" s="12" t="s">
        <v>7</v>
      </c>
      <c r="H530" s="12" t="s">
        <v>8</v>
      </c>
      <c r="I530" s="12" t="s">
        <v>9</v>
      </c>
      <c r="J530" s="76" t="s">
        <v>525</v>
      </c>
      <c r="K530" s="77" t="s">
        <v>526</v>
      </c>
    </row>
    <row r="531" spans="2:11">
      <c r="B531" s="160" t="s">
        <v>584</v>
      </c>
      <c r="C531" s="160" t="s">
        <v>575</v>
      </c>
      <c r="D531" s="1"/>
      <c r="E531" s="1">
        <v>10755</v>
      </c>
      <c r="F531" s="1"/>
      <c r="G531" s="1">
        <v>10767</v>
      </c>
      <c r="H531" s="1">
        <f>E531-G531</f>
        <v>-12</v>
      </c>
      <c r="I531" s="1"/>
      <c r="J531" s="1"/>
      <c r="K531" s="1"/>
    </row>
    <row r="532" spans="2:11">
      <c r="B532" s="161"/>
      <c r="C532" s="161"/>
      <c r="D532" s="1"/>
      <c r="E532" s="1">
        <v>10755</v>
      </c>
      <c r="F532" s="1"/>
      <c r="G532" s="1">
        <v>10767</v>
      </c>
      <c r="H532" s="1">
        <f>E532-G532</f>
        <v>-12</v>
      </c>
      <c r="I532" s="1"/>
      <c r="J532" s="1"/>
      <c r="K532" s="1"/>
    </row>
    <row r="533" spans="2:11">
      <c r="B533" s="161"/>
      <c r="C533" s="161"/>
      <c r="D533" s="1">
        <v>10771</v>
      </c>
      <c r="E533" s="1"/>
      <c r="F533" s="1"/>
      <c r="G533" s="1">
        <v>10760</v>
      </c>
      <c r="H533" s="1">
        <f>G533-D533</f>
        <v>-11</v>
      </c>
      <c r="I533" s="1"/>
      <c r="J533" s="1"/>
      <c r="K533" s="1"/>
    </row>
    <row r="534" spans="2:11">
      <c r="B534" s="161"/>
      <c r="C534" s="161"/>
      <c r="D534" s="1">
        <v>10771</v>
      </c>
      <c r="E534" s="1"/>
      <c r="F534" s="1"/>
      <c r="G534" s="1">
        <v>10760</v>
      </c>
      <c r="H534" s="1">
        <f>G534-D534</f>
        <v>-11</v>
      </c>
      <c r="I534" s="1"/>
      <c r="J534" s="1"/>
      <c r="K534" s="1"/>
    </row>
    <row r="535" spans="2:11">
      <c r="B535" s="161"/>
      <c r="C535" s="161"/>
      <c r="D535" s="1">
        <v>10735</v>
      </c>
      <c r="E535" s="1">
        <v>10755</v>
      </c>
      <c r="F535" s="1"/>
      <c r="G535" s="1"/>
      <c r="H535" s="1">
        <f>E535-D535</f>
        <v>20</v>
      </c>
      <c r="I535" s="1"/>
      <c r="J535" s="1"/>
      <c r="K535" s="1"/>
    </row>
    <row r="536" spans="2:11">
      <c r="B536" s="161"/>
      <c r="C536" s="161"/>
      <c r="D536" s="1">
        <v>10722</v>
      </c>
      <c r="E536" s="1">
        <v>10755</v>
      </c>
      <c r="F536" s="1"/>
      <c r="G536" s="1"/>
      <c r="H536" s="1">
        <f t="shared" ref="H536:H538" si="59">E536-D536</f>
        <v>33</v>
      </c>
      <c r="I536" s="1"/>
      <c r="J536" s="1"/>
      <c r="K536" s="1"/>
    </row>
    <row r="537" spans="2:11">
      <c r="B537" s="161"/>
      <c r="C537" s="161"/>
      <c r="D537" s="1">
        <v>10714</v>
      </c>
      <c r="E537" s="1">
        <v>10755</v>
      </c>
      <c r="F537" s="1"/>
      <c r="G537" s="1"/>
      <c r="H537" s="1">
        <f t="shared" si="59"/>
        <v>41</v>
      </c>
      <c r="I537" s="1"/>
      <c r="J537" s="1"/>
      <c r="K537" s="1"/>
    </row>
    <row r="538" spans="2:11">
      <c r="B538" s="161"/>
      <c r="C538" s="161"/>
      <c r="D538" s="1">
        <v>10714</v>
      </c>
      <c r="E538" s="1">
        <v>10755</v>
      </c>
      <c r="F538" s="1"/>
      <c r="G538" s="1"/>
      <c r="H538" s="1">
        <f t="shared" si="59"/>
        <v>41</v>
      </c>
      <c r="I538" s="1"/>
      <c r="J538" s="1"/>
      <c r="K538" s="1"/>
    </row>
    <row r="539" spans="2:11">
      <c r="B539" s="161"/>
      <c r="C539" s="161"/>
      <c r="D539" s="1">
        <v>10715</v>
      </c>
      <c r="E539" s="1"/>
      <c r="F539" s="1">
        <v>10737</v>
      </c>
      <c r="G539" s="1"/>
      <c r="H539" s="1">
        <f>F539-D539</f>
        <v>22</v>
      </c>
      <c r="I539" s="1"/>
      <c r="J539" s="1"/>
      <c r="K539" s="1"/>
    </row>
    <row r="540" spans="2:11">
      <c r="B540" s="161"/>
      <c r="C540" s="161"/>
      <c r="D540" s="1">
        <v>10715</v>
      </c>
      <c r="E540" s="1"/>
      <c r="F540" s="1">
        <v>10744</v>
      </c>
      <c r="G540" s="1"/>
      <c r="H540" s="1">
        <f>F540-D540</f>
        <v>29</v>
      </c>
      <c r="I540" s="1"/>
      <c r="J540" s="1"/>
      <c r="K540" s="1"/>
    </row>
    <row r="541" spans="2:11">
      <c r="B541" s="162"/>
      <c r="C541" s="162"/>
      <c r="D541" s="13">
        <v>10715</v>
      </c>
      <c r="E541" s="1"/>
      <c r="F541" s="1"/>
      <c r="G541" s="1"/>
      <c r="H541" s="1"/>
      <c r="I541" s="13" t="s">
        <v>13</v>
      </c>
      <c r="J541" s="5">
        <v>140</v>
      </c>
      <c r="K541" s="5">
        <v>10500</v>
      </c>
    </row>
    <row r="542" spans="2:11">
      <c r="B542" s="160" t="s">
        <v>586</v>
      </c>
      <c r="C542" s="160" t="s">
        <v>575</v>
      </c>
      <c r="D542" s="5"/>
      <c r="E542" s="1"/>
      <c r="F542" s="1">
        <v>10735</v>
      </c>
      <c r="G542" s="1"/>
      <c r="H542" s="1">
        <f>F542-D541</f>
        <v>20</v>
      </c>
      <c r="I542" s="5"/>
      <c r="J542" s="5"/>
      <c r="K542" s="5"/>
    </row>
    <row r="543" spans="2:11">
      <c r="B543" s="161"/>
      <c r="C543" s="161"/>
      <c r="D543" s="13">
        <v>10682</v>
      </c>
      <c r="E543" s="1">
        <v>10707</v>
      </c>
      <c r="F543" s="1"/>
      <c r="G543" s="1"/>
      <c r="H543" s="1">
        <f>E543-D543</f>
        <v>25</v>
      </c>
      <c r="I543" s="5"/>
      <c r="J543" s="5"/>
      <c r="K543" s="5"/>
    </row>
    <row r="544" spans="2:11">
      <c r="B544" s="161"/>
      <c r="C544" s="161"/>
      <c r="D544" s="13">
        <v>10682</v>
      </c>
      <c r="E544" s="1">
        <v>10707</v>
      </c>
      <c r="F544" s="1"/>
      <c r="G544" s="1"/>
      <c r="H544" s="1">
        <f>E544-D544</f>
        <v>25</v>
      </c>
      <c r="I544" s="5"/>
      <c r="J544" s="5"/>
      <c r="K544" s="5"/>
    </row>
    <row r="545" spans="2:11">
      <c r="B545" s="161"/>
      <c r="C545" s="161"/>
      <c r="D545" s="13">
        <v>10687</v>
      </c>
      <c r="E545" s="1"/>
      <c r="F545" s="1">
        <v>10720</v>
      </c>
      <c r="G545" s="1"/>
      <c r="H545" s="1">
        <f>F545-D545</f>
        <v>33</v>
      </c>
      <c r="I545" s="5"/>
      <c r="J545" s="5"/>
      <c r="K545" s="5"/>
    </row>
    <row r="546" spans="2:11">
      <c r="B546" s="161"/>
      <c r="C546" s="161"/>
      <c r="D546" s="13">
        <v>10694</v>
      </c>
      <c r="E546" s="1"/>
      <c r="F546" s="1">
        <v>10728</v>
      </c>
      <c r="G546" s="1"/>
      <c r="H546" s="1">
        <f>F546-D546</f>
        <v>34</v>
      </c>
      <c r="I546" s="5"/>
      <c r="J546" s="5"/>
      <c r="K546" s="5"/>
    </row>
    <row r="547" spans="2:11">
      <c r="B547" s="162"/>
      <c r="C547" s="162"/>
      <c r="D547" s="13">
        <v>10700</v>
      </c>
      <c r="E547" s="1"/>
      <c r="F547" s="1"/>
      <c r="G547" s="1"/>
      <c r="H547" s="1"/>
      <c r="I547" s="13" t="s">
        <v>13</v>
      </c>
      <c r="J547" s="5">
        <f>H542+H543+H544+H545+H546</f>
        <v>137</v>
      </c>
      <c r="K547" s="5">
        <f>J547*75</f>
        <v>10275</v>
      </c>
    </row>
    <row r="548" spans="2:11">
      <c r="B548" s="160" t="s">
        <v>587</v>
      </c>
      <c r="C548" s="160" t="s">
        <v>575</v>
      </c>
      <c r="D548" s="13"/>
      <c r="E548" s="1"/>
      <c r="F548" s="1"/>
      <c r="G548" s="1">
        <v>10682</v>
      </c>
      <c r="H548" s="1">
        <f>G548-D547</f>
        <v>-18</v>
      </c>
      <c r="I548" s="5"/>
      <c r="J548" s="5"/>
      <c r="K548" s="5"/>
    </row>
    <row r="549" spans="2:11">
      <c r="B549" s="161"/>
      <c r="C549" s="161"/>
      <c r="D549" s="13">
        <v>10662</v>
      </c>
      <c r="E549" s="1">
        <v>10682</v>
      </c>
      <c r="F549" s="1"/>
      <c r="G549" s="1"/>
      <c r="H549" s="1">
        <f>E549-D549</f>
        <v>20</v>
      </c>
      <c r="I549" s="5"/>
      <c r="J549" s="5"/>
      <c r="K549" s="5"/>
    </row>
    <row r="550" spans="2:11">
      <c r="B550" s="161"/>
      <c r="C550" s="161"/>
      <c r="D550" s="13">
        <v>10655</v>
      </c>
      <c r="E550" s="1">
        <v>10682</v>
      </c>
      <c r="F550" s="1"/>
      <c r="G550" s="1"/>
      <c r="H550" s="1">
        <f t="shared" ref="H550:H553" si="60">E550-D550</f>
        <v>27</v>
      </c>
      <c r="I550" s="5"/>
      <c r="J550" s="5"/>
      <c r="K550" s="5"/>
    </row>
    <row r="551" spans="2:11">
      <c r="B551" s="161"/>
      <c r="C551" s="161"/>
      <c r="D551" s="13">
        <v>10647</v>
      </c>
      <c r="E551" s="1">
        <v>10682</v>
      </c>
      <c r="F551" s="1"/>
      <c r="G551" s="1"/>
      <c r="H551" s="1">
        <f t="shared" si="60"/>
        <v>35</v>
      </c>
      <c r="I551" s="5"/>
      <c r="J551" s="5"/>
      <c r="K551" s="5"/>
    </row>
    <row r="552" spans="2:11">
      <c r="B552" s="161"/>
      <c r="C552" s="161"/>
      <c r="D552" s="13">
        <v>10641</v>
      </c>
      <c r="E552" s="1">
        <v>10670</v>
      </c>
      <c r="F552" s="1"/>
      <c r="G552" s="1"/>
      <c r="H552" s="1">
        <f t="shared" si="60"/>
        <v>29</v>
      </c>
      <c r="I552" s="5"/>
      <c r="J552" s="5"/>
      <c r="K552" s="5"/>
    </row>
    <row r="553" spans="2:11">
      <c r="B553" s="161"/>
      <c r="C553" s="161"/>
      <c r="D553" s="13">
        <v>10660</v>
      </c>
      <c r="E553" s="1">
        <v>10670</v>
      </c>
      <c r="F553" s="1"/>
      <c r="G553" s="1"/>
      <c r="H553" s="1">
        <f t="shared" si="60"/>
        <v>10</v>
      </c>
      <c r="I553" s="5"/>
      <c r="J553" s="5"/>
      <c r="K553" s="5"/>
    </row>
    <row r="554" spans="2:11">
      <c r="B554" s="161"/>
      <c r="C554" s="161"/>
      <c r="D554" s="5"/>
      <c r="E554" s="1">
        <v>10645</v>
      </c>
      <c r="F554" s="1"/>
      <c r="G554" s="1">
        <v>10660</v>
      </c>
      <c r="H554" s="1">
        <f>E554-G554</f>
        <v>-15</v>
      </c>
      <c r="I554" s="5"/>
      <c r="J554" s="5"/>
      <c r="K554" s="5"/>
    </row>
    <row r="555" spans="2:11">
      <c r="B555" s="162"/>
      <c r="C555" s="162"/>
      <c r="D555" s="5"/>
      <c r="E555" s="1">
        <v>10645</v>
      </c>
      <c r="F555" s="1"/>
      <c r="G555" s="1">
        <v>10660</v>
      </c>
      <c r="H555" s="1">
        <f>E555-G555</f>
        <v>-15</v>
      </c>
      <c r="I555" s="5"/>
      <c r="J555" s="5">
        <f>H548+H549+H550+H551+H552+H553+H554+H555</f>
        <v>73</v>
      </c>
      <c r="K555" s="5">
        <f>J555*75</f>
        <v>5475</v>
      </c>
    </row>
    <row r="556" spans="2:11">
      <c r="B556" s="154" t="s">
        <v>588</v>
      </c>
      <c r="C556" s="154" t="s">
        <v>575</v>
      </c>
      <c r="D556" s="13">
        <v>10680</v>
      </c>
      <c r="E556" s="1"/>
      <c r="F556" s="1">
        <v>10694</v>
      </c>
      <c r="G556" s="1"/>
      <c r="H556" s="1">
        <f>F556-D556</f>
        <v>14</v>
      </c>
      <c r="I556" s="5"/>
      <c r="J556" s="5"/>
      <c r="K556" s="5"/>
    </row>
    <row r="557" spans="2:11">
      <c r="B557" s="155"/>
      <c r="C557" s="155"/>
      <c r="D557" s="13">
        <v>10680</v>
      </c>
      <c r="E557" s="1"/>
      <c r="F557" s="1">
        <v>10720</v>
      </c>
      <c r="G557" s="1"/>
      <c r="H557" s="1">
        <f t="shared" ref="H557:H559" si="61">F557-D557</f>
        <v>40</v>
      </c>
      <c r="I557" s="5"/>
      <c r="J557" s="5"/>
      <c r="K557" s="5"/>
    </row>
    <row r="558" spans="2:11">
      <c r="B558" s="155"/>
      <c r="C558" s="155"/>
      <c r="D558" s="13">
        <v>10675</v>
      </c>
      <c r="E558" s="1"/>
      <c r="F558" s="1">
        <v>10727</v>
      </c>
      <c r="G558" s="1"/>
      <c r="H558" s="1">
        <f t="shared" si="61"/>
        <v>52</v>
      </c>
      <c r="I558" s="5"/>
      <c r="J558" s="5"/>
      <c r="K558" s="5"/>
    </row>
    <row r="559" spans="2:11">
      <c r="B559" s="156"/>
      <c r="C559" s="156"/>
      <c r="D559" s="13">
        <v>10675</v>
      </c>
      <c r="E559" s="1"/>
      <c r="F559" s="1">
        <v>10740</v>
      </c>
      <c r="G559" s="1"/>
      <c r="H559" s="1">
        <f t="shared" si="61"/>
        <v>65</v>
      </c>
      <c r="I559" s="5"/>
      <c r="J559" s="5">
        <f>H556+H557+H558+H559</f>
        <v>171</v>
      </c>
      <c r="K559" s="5">
        <f>J559*75</f>
        <v>12825</v>
      </c>
    </row>
    <row r="560" spans="2:11">
      <c r="B560" s="154" t="s">
        <v>589</v>
      </c>
      <c r="C560" s="154" t="s">
        <v>575</v>
      </c>
      <c r="D560" s="13">
        <v>10745</v>
      </c>
      <c r="E560" s="1"/>
      <c r="F560" s="1"/>
      <c r="G560" s="1">
        <v>10730</v>
      </c>
      <c r="H560" s="1">
        <f>G560-D560</f>
        <v>-15</v>
      </c>
      <c r="I560" s="5"/>
      <c r="J560" s="5"/>
      <c r="K560" s="5"/>
    </row>
    <row r="561" spans="2:11">
      <c r="B561" s="155"/>
      <c r="C561" s="155"/>
      <c r="D561" s="13">
        <v>10745</v>
      </c>
      <c r="E561" s="1"/>
      <c r="F561" s="1"/>
      <c r="G561" s="1">
        <v>10730</v>
      </c>
      <c r="H561" s="1">
        <f>G561-D561</f>
        <v>-15</v>
      </c>
      <c r="I561" s="5"/>
      <c r="J561" s="5"/>
      <c r="K561" s="5"/>
    </row>
    <row r="562" spans="2:11">
      <c r="B562" s="155"/>
      <c r="C562" s="155"/>
      <c r="D562" s="13">
        <v>10699</v>
      </c>
      <c r="E562" s="1">
        <v>10733</v>
      </c>
      <c r="F562" s="1"/>
      <c r="G562" s="1"/>
      <c r="H562" s="1">
        <f>E562-D562</f>
        <v>34</v>
      </c>
      <c r="I562" s="5"/>
      <c r="J562" s="5"/>
      <c r="K562" s="5"/>
    </row>
    <row r="563" spans="2:11">
      <c r="B563" s="155"/>
      <c r="C563" s="155"/>
      <c r="D563" s="13">
        <v>10699</v>
      </c>
      <c r="E563" s="1">
        <v>10733</v>
      </c>
      <c r="F563" s="1"/>
      <c r="G563" s="1"/>
      <c r="H563" s="1">
        <f t="shared" ref="H563:H565" si="62">E563-D563</f>
        <v>34</v>
      </c>
      <c r="I563" s="5"/>
      <c r="J563" s="5"/>
      <c r="K563" s="5"/>
    </row>
    <row r="564" spans="2:11">
      <c r="B564" s="155"/>
      <c r="C564" s="155"/>
      <c r="D564" s="13">
        <v>10720</v>
      </c>
      <c r="E564" s="1">
        <v>10733</v>
      </c>
      <c r="F564" s="1"/>
      <c r="G564" s="1"/>
      <c r="H564" s="1">
        <f t="shared" si="62"/>
        <v>13</v>
      </c>
      <c r="I564" s="5"/>
      <c r="J564" s="5"/>
      <c r="K564" s="5"/>
    </row>
    <row r="565" spans="2:11">
      <c r="B565" s="156"/>
      <c r="C565" s="156"/>
      <c r="D565" s="13">
        <v>10720</v>
      </c>
      <c r="E565" s="1">
        <v>10733</v>
      </c>
      <c r="F565" s="1"/>
      <c r="G565" s="1"/>
      <c r="H565" s="1">
        <f t="shared" si="62"/>
        <v>13</v>
      </c>
      <c r="I565" s="5"/>
      <c r="J565" s="5">
        <f>H560+H561+H562+H563+H564+H565</f>
        <v>64</v>
      </c>
      <c r="K565" s="5">
        <f>J565*75</f>
        <v>4800</v>
      </c>
    </row>
    <row r="566" spans="2:11">
      <c r="B566" s="154" t="s">
        <v>590</v>
      </c>
      <c r="C566" s="154" t="s">
        <v>575</v>
      </c>
      <c r="D566" s="13"/>
      <c r="E566" s="1">
        <v>10730</v>
      </c>
      <c r="F566" s="1"/>
      <c r="G566" s="1">
        <v>10738</v>
      </c>
      <c r="H566" s="1">
        <f>E566-G566</f>
        <v>-8</v>
      </c>
      <c r="I566" s="5"/>
      <c r="J566" s="5"/>
      <c r="K566" s="5"/>
    </row>
    <row r="567" spans="2:11">
      <c r="B567" s="155"/>
      <c r="C567" s="155"/>
      <c r="D567" s="13"/>
      <c r="E567" s="1">
        <v>10730</v>
      </c>
      <c r="F567" s="1"/>
      <c r="G567" s="1">
        <v>10738</v>
      </c>
      <c r="H567" s="1">
        <f>E567-G567</f>
        <v>-8</v>
      </c>
      <c r="I567" s="5"/>
      <c r="J567" s="5"/>
      <c r="K567" s="5"/>
    </row>
    <row r="568" spans="2:11">
      <c r="B568" s="155"/>
      <c r="C568" s="155"/>
      <c r="D568" s="13">
        <v>10753</v>
      </c>
      <c r="E568" s="1"/>
      <c r="F568" s="1">
        <v>10784</v>
      </c>
      <c r="G568" s="1"/>
      <c r="H568" s="1">
        <f>F568-D568</f>
        <v>31</v>
      </c>
      <c r="I568" s="5"/>
      <c r="J568" s="5"/>
      <c r="K568" s="5"/>
    </row>
    <row r="569" spans="2:11">
      <c r="B569" s="155"/>
      <c r="C569" s="155"/>
      <c r="D569" s="13">
        <v>10753</v>
      </c>
      <c r="E569" s="1"/>
      <c r="F569" s="1">
        <v>10784</v>
      </c>
      <c r="G569" s="1"/>
      <c r="H569" s="1">
        <f t="shared" ref="H569:H571" si="63">F569-D569</f>
        <v>31</v>
      </c>
      <c r="I569" s="5"/>
      <c r="J569" s="5"/>
      <c r="K569" s="5"/>
    </row>
    <row r="570" spans="2:11">
      <c r="B570" s="155"/>
      <c r="C570" s="155"/>
      <c r="D570" s="13">
        <v>10746</v>
      </c>
      <c r="E570" s="1"/>
      <c r="F570" s="1">
        <v>10765</v>
      </c>
      <c r="G570" s="1"/>
      <c r="H570" s="1">
        <f t="shared" si="63"/>
        <v>19</v>
      </c>
      <c r="I570" s="5"/>
      <c r="J570" s="5"/>
      <c r="K570" s="5"/>
    </row>
    <row r="571" spans="2:11">
      <c r="B571" s="155"/>
      <c r="C571" s="155"/>
      <c r="D571" s="13">
        <v>10746</v>
      </c>
      <c r="E571" s="1"/>
      <c r="F571" s="1">
        <v>10765</v>
      </c>
      <c r="G571" s="1"/>
      <c r="H571" s="1">
        <f t="shared" si="63"/>
        <v>19</v>
      </c>
      <c r="I571" s="5"/>
      <c r="J571" s="5"/>
      <c r="K571" s="5"/>
    </row>
    <row r="572" spans="2:11">
      <c r="B572" s="155"/>
      <c r="C572" s="155"/>
      <c r="D572" s="13">
        <v>10772</v>
      </c>
      <c r="E572" s="1">
        <v>10762</v>
      </c>
      <c r="F572" s="1"/>
      <c r="G572" s="1"/>
      <c r="H572" s="1">
        <f>E572-D572</f>
        <v>-10</v>
      </c>
      <c r="I572" s="5"/>
      <c r="J572" s="5"/>
      <c r="K572" s="5"/>
    </row>
    <row r="573" spans="2:11">
      <c r="B573" s="156"/>
      <c r="C573" s="156"/>
      <c r="D573" s="13">
        <v>10772</v>
      </c>
      <c r="E573" s="1">
        <v>10762</v>
      </c>
      <c r="F573" s="1"/>
      <c r="G573" s="1"/>
      <c r="H573" s="1">
        <f>E573-D573</f>
        <v>-10</v>
      </c>
      <c r="I573" s="5"/>
      <c r="J573" s="5">
        <f>H566+H567+H568+H569+H570+H571+H572+H573</f>
        <v>64</v>
      </c>
      <c r="K573" s="5">
        <f>J573*75</f>
        <v>4800</v>
      </c>
    </row>
    <row r="574" spans="2:11">
      <c r="B574" s="154" t="s">
        <v>591</v>
      </c>
      <c r="C574" s="154" t="s">
        <v>575</v>
      </c>
      <c r="D574" s="13">
        <v>10787</v>
      </c>
      <c r="E574" s="1"/>
      <c r="F574" s="1"/>
      <c r="G574" s="1">
        <v>10772</v>
      </c>
      <c r="H574" s="1">
        <f>G574-D574</f>
        <v>-15</v>
      </c>
      <c r="I574" s="5"/>
      <c r="J574" s="5"/>
      <c r="K574" s="5"/>
    </row>
    <row r="575" spans="2:11">
      <c r="B575" s="155"/>
      <c r="C575" s="155"/>
      <c r="D575" s="13">
        <v>10787</v>
      </c>
      <c r="E575" s="1"/>
      <c r="F575" s="1"/>
      <c r="G575" s="1">
        <v>10772</v>
      </c>
      <c r="H575" s="1">
        <f>G575-D575</f>
        <v>-15</v>
      </c>
      <c r="I575" s="5"/>
      <c r="J575" s="5"/>
      <c r="K575" s="5"/>
    </row>
    <row r="576" spans="2:11">
      <c r="B576" s="155"/>
      <c r="C576" s="155"/>
      <c r="D576" s="13">
        <v>10724</v>
      </c>
      <c r="E576" s="1">
        <v>10740</v>
      </c>
      <c r="F576" s="1"/>
      <c r="G576" s="1"/>
      <c r="H576" s="1">
        <f>E576-D576</f>
        <v>16</v>
      </c>
      <c r="I576" s="5"/>
      <c r="J576" s="5"/>
      <c r="K576" s="5"/>
    </row>
    <row r="577" spans="2:11">
      <c r="B577" s="155"/>
      <c r="C577" s="155"/>
      <c r="D577" s="13">
        <v>10724</v>
      </c>
      <c r="E577" s="1">
        <v>10740</v>
      </c>
      <c r="F577" s="1"/>
      <c r="G577" s="1"/>
      <c r="H577" s="1">
        <f t="shared" ref="H577:H578" si="64">E577-D577</f>
        <v>16</v>
      </c>
      <c r="I577" s="5"/>
      <c r="J577" s="5"/>
      <c r="K577" s="5"/>
    </row>
    <row r="578" spans="2:11">
      <c r="B578" s="155"/>
      <c r="C578" s="155"/>
      <c r="D578" s="13">
        <v>10716</v>
      </c>
      <c r="E578" s="1">
        <v>10740</v>
      </c>
      <c r="F578" s="1"/>
      <c r="G578" s="1"/>
      <c r="H578" s="1">
        <f t="shared" si="64"/>
        <v>24</v>
      </c>
      <c r="I578" s="5"/>
      <c r="J578" s="5"/>
      <c r="K578" s="5"/>
    </row>
    <row r="579" spans="2:11">
      <c r="B579" s="156"/>
      <c r="C579" s="156"/>
      <c r="D579" s="13">
        <v>10716</v>
      </c>
      <c r="E579" s="1">
        <v>10740</v>
      </c>
      <c r="F579" s="1"/>
      <c r="G579" s="1"/>
      <c r="H579" s="1">
        <f>E579-D579</f>
        <v>24</v>
      </c>
      <c r="I579" s="5"/>
      <c r="J579" s="5">
        <f>H574+H575+H576+H577+H578+H579</f>
        <v>50</v>
      </c>
      <c r="K579" s="5">
        <f>J579*75</f>
        <v>3750</v>
      </c>
    </row>
    <row r="580" spans="2:11">
      <c r="B580" s="154" t="s">
        <v>592</v>
      </c>
      <c r="C580" s="154" t="s">
        <v>575</v>
      </c>
      <c r="D580" s="13">
        <v>10760</v>
      </c>
      <c r="E580" s="1"/>
      <c r="F580" s="1"/>
      <c r="G580" s="1">
        <v>10750</v>
      </c>
      <c r="H580" s="1">
        <f>G580-D580</f>
        <v>-10</v>
      </c>
      <c r="I580" s="5"/>
      <c r="J580" s="5"/>
      <c r="K580" s="5"/>
    </row>
    <row r="581" spans="2:11">
      <c r="B581" s="155"/>
      <c r="C581" s="155"/>
      <c r="D581" s="13">
        <v>10760</v>
      </c>
      <c r="E581" s="1"/>
      <c r="F581" s="1"/>
      <c r="G581" s="1">
        <v>10750</v>
      </c>
      <c r="H581" s="1">
        <f>G581-D581</f>
        <v>-10</v>
      </c>
      <c r="I581" s="5"/>
      <c r="J581" s="5"/>
      <c r="K581" s="5"/>
    </row>
    <row r="582" spans="2:11">
      <c r="B582" s="155"/>
      <c r="C582" s="155"/>
      <c r="D582" s="13"/>
      <c r="E582" s="1">
        <v>10749</v>
      </c>
      <c r="F582" s="1"/>
      <c r="G582" s="1">
        <v>10760</v>
      </c>
      <c r="H582" s="1">
        <f>E582-G582</f>
        <v>-11</v>
      </c>
      <c r="I582" s="5"/>
      <c r="J582" s="5"/>
      <c r="K582" s="5"/>
    </row>
    <row r="583" spans="2:11">
      <c r="B583" s="155"/>
      <c r="C583" s="155"/>
      <c r="D583" s="13"/>
      <c r="E583" s="1">
        <v>10749</v>
      </c>
      <c r="F583" s="1"/>
      <c r="G583" s="1">
        <v>10760</v>
      </c>
      <c r="H583" s="1">
        <f>E583-G583</f>
        <v>-11</v>
      </c>
      <c r="I583" s="5"/>
      <c r="J583" s="5"/>
      <c r="K583" s="5"/>
    </row>
    <row r="584" spans="2:11">
      <c r="B584" s="155"/>
      <c r="C584" s="155"/>
      <c r="D584" s="13">
        <v>10770</v>
      </c>
      <c r="E584" s="1"/>
      <c r="F584" s="1">
        <v>10786</v>
      </c>
      <c r="G584" s="1"/>
      <c r="H584" s="1">
        <f>F584-D584</f>
        <v>16</v>
      </c>
      <c r="I584" s="5"/>
      <c r="J584" s="5"/>
      <c r="K584" s="5"/>
    </row>
    <row r="585" spans="2:11">
      <c r="B585" s="155"/>
      <c r="C585" s="155"/>
      <c r="D585" s="13">
        <v>10770</v>
      </c>
      <c r="E585" s="1"/>
      <c r="F585" s="1">
        <v>10792</v>
      </c>
      <c r="G585" s="1"/>
      <c r="H585" s="1">
        <f t="shared" ref="H585:H592" si="65">F585-D585</f>
        <v>22</v>
      </c>
      <c r="I585" s="5"/>
      <c r="J585" s="5"/>
      <c r="K585" s="5"/>
    </row>
    <row r="586" spans="2:11">
      <c r="B586" s="155"/>
      <c r="C586" s="155"/>
      <c r="D586" s="13">
        <v>10770</v>
      </c>
      <c r="E586" s="1"/>
      <c r="F586" s="1">
        <v>10798</v>
      </c>
      <c r="G586" s="1"/>
      <c r="H586" s="1">
        <f t="shared" si="65"/>
        <v>28</v>
      </c>
      <c r="I586" s="5"/>
      <c r="J586" s="5"/>
      <c r="K586" s="5"/>
    </row>
    <row r="587" spans="2:11">
      <c r="B587" s="155"/>
      <c r="C587" s="155"/>
      <c r="D587" s="13">
        <v>10770</v>
      </c>
      <c r="E587" s="1"/>
      <c r="F587" s="1">
        <v>10802</v>
      </c>
      <c r="G587" s="1"/>
      <c r="H587" s="1">
        <f t="shared" si="65"/>
        <v>32</v>
      </c>
      <c r="I587" s="5"/>
      <c r="J587" s="5"/>
      <c r="K587" s="5"/>
    </row>
    <row r="588" spans="2:11">
      <c r="B588" s="155"/>
      <c r="C588" s="155"/>
      <c r="D588" s="13">
        <v>10775</v>
      </c>
      <c r="E588" s="1"/>
      <c r="F588" s="1">
        <v>10815</v>
      </c>
      <c r="G588" s="1"/>
      <c r="H588" s="1">
        <f t="shared" si="65"/>
        <v>40</v>
      </c>
      <c r="I588" s="5"/>
      <c r="J588" s="5"/>
      <c r="K588" s="5"/>
    </row>
    <row r="589" spans="2:11">
      <c r="B589" s="156"/>
      <c r="C589" s="156"/>
      <c r="D589" s="13">
        <v>10775</v>
      </c>
      <c r="E589" s="1"/>
      <c r="F589" s="1">
        <v>10815</v>
      </c>
      <c r="G589" s="1"/>
      <c r="H589" s="1">
        <f t="shared" si="65"/>
        <v>40</v>
      </c>
      <c r="I589" s="5"/>
      <c r="J589" s="5">
        <f>H580+H581+H582+H583+H584+H585+H586+H587+H588+H589</f>
        <v>136</v>
      </c>
      <c r="K589" s="5">
        <f>J589*75</f>
        <v>10200</v>
      </c>
    </row>
    <row r="590" spans="2:11">
      <c r="B590" s="154" t="s">
        <v>593</v>
      </c>
      <c r="C590" s="154" t="s">
        <v>575</v>
      </c>
      <c r="D590" s="13">
        <v>10815</v>
      </c>
      <c r="E590" s="1"/>
      <c r="F590" s="1">
        <v>10840</v>
      </c>
      <c r="G590" s="1"/>
      <c r="H590" s="1">
        <f t="shared" si="65"/>
        <v>25</v>
      </c>
      <c r="I590" s="5"/>
      <c r="J590" s="5"/>
      <c r="K590" s="5"/>
    </row>
    <row r="591" spans="2:11">
      <c r="B591" s="155"/>
      <c r="C591" s="155"/>
      <c r="D591" s="13">
        <v>10815</v>
      </c>
      <c r="E591" s="1"/>
      <c r="F591" s="1">
        <v>10848</v>
      </c>
      <c r="G591" s="1"/>
      <c r="H591" s="1">
        <f t="shared" si="65"/>
        <v>33</v>
      </c>
      <c r="I591" s="5"/>
      <c r="J591" s="5"/>
      <c r="K591" s="5"/>
    </row>
    <row r="592" spans="2:11">
      <c r="B592" s="155"/>
      <c r="C592" s="155"/>
      <c r="D592" s="13">
        <v>10815</v>
      </c>
      <c r="E592" s="1"/>
      <c r="F592" s="1">
        <v>10830</v>
      </c>
      <c r="G592" s="1"/>
      <c r="H592" s="1">
        <f t="shared" si="65"/>
        <v>15</v>
      </c>
      <c r="I592" s="5"/>
      <c r="J592" s="5"/>
      <c r="K592" s="5"/>
    </row>
    <row r="593" spans="2:11">
      <c r="B593" s="155"/>
      <c r="C593" s="155"/>
      <c r="D593" s="13">
        <v>10810</v>
      </c>
      <c r="E593" s="1"/>
      <c r="F593" s="1"/>
      <c r="G593" s="1">
        <v>10800</v>
      </c>
      <c r="H593" s="1">
        <f>G593-D593</f>
        <v>-10</v>
      </c>
      <c r="I593" s="5"/>
      <c r="J593" s="5"/>
      <c r="K593" s="5"/>
    </row>
    <row r="594" spans="2:11">
      <c r="B594" s="155"/>
      <c r="C594" s="155"/>
      <c r="D594" s="13">
        <v>10810</v>
      </c>
      <c r="E594" s="1"/>
      <c r="F594" s="1"/>
      <c r="G594" s="1">
        <v>10800</v>
      </c>
      <c r="H594" s="1">
        <f>G594-D594</f>
        <v>-10</v>
      </c>
      <c r="I594" s="5"/>
      <c r="J594" s="5"/>
      <c r="K594" s="5"/>
    </row>
    <row r="595" spans="2:11">
      <c r="B595" s="155"/>
      <c r="C595" s="155"/>
      <c r="D595" s="13"/>
      <c r="E595" s="1">
        <v>10799</v>
      </c>
      <c r="F595" s="1"/>
      <c r="G595" s="1">
        <v>10805</v>
      </c>
      <c r="H595" s="1">
        <f>E595-G595</f>
        <v>-6</v>
      </c>
      <c r="I595" s="5"/>
      <c r="J595" s="5"/>
      <c r="K595" s="5"/>
    </row>
    <row r="596" spans="2:11">
      <c r="B596" s="155"/>
      <c r="C596" s="155"/>
      <c r="D596" s="13"/>
      <c r="E596" s="1">
        <v>10799</v>
      </c>
      <c r="F596" s="1"/>
      <c r="G596" s="1">
        <v>10805</v>
      </c>
      <c r="H596" s="1">
        <f>E596-G596</f>
        <v>-6</v>
      </c>
      <c r="I596" s="5"/>
      <c r="J596" s="5"/>
      <c r="K596" s="5"/>
    </row>
    <row r="597" spans="2:11">
      <c r="B597" s="155"/>
      <c r="C597" s="155"/>
      <c r="D597" s="13">
        <v>10790</v>
      </c>
      <c r="E597" s="1"/>
      <c r="F597" s="1">
        <v>10818</v>
      </c>
      <c r="G597" s="1"/>
      <c r="H597" s="1">
        <f>F597-D597</f>
        <v>28</v>
      </c>
      <c r="I597" s="5"/>
      <c r="J597" s="5"/>
      <c r="K597" s="5"/>
    </row>
    <row r="598" spans="2:11">
      <c r="B598" s="156"/>
      <c r="C598" s="156"/>
      <c r="D598" s="13">
        <v>10790</v>
      </c>
      <c r="E598" s="1"/>
      <c r="F598" s="1">
        <v>10822</v>
      </c>
      <c r="G598" s="1"/>
      <c r="H598" s="1">
        <f>F598-D598</f>
        <v>32</v>
      </c>
      <c r="I598" s="5"/>
      <c r="J598" s="5">
        <f>H590+H591+H592+H593+H594+H595+H597+H598</f>
        <v>107</v>
      </c>
      <c r="K598" s="5">
        <f>J598*75</f>
        <v>8025</v>
      </c>
    </row>
    <row r="599" spans="2:11">
      <c r="B599" s="154" t="s">
        <v>594</v>
      </c>
      <c r="C599" s="154" t="s">
        <v>575</v>
      </c>
      <c r="D599" s="13">
        <v>10799</v>
      </c>
      <c r="E599" s="1"/>
      <c r="F599" s="1">
        <v>10835</v>
      </c>
      <c r="G599" s="1"/>
      <c r="H599" s="1">
        <f>F599-D599</f>
        <v>36</v>
      </c>
      <c r="I599" s="5"/>
      <c r="J599" s="5"/>
      <c r="K599" s="5"/>
    </row>
    <row r="600" spans="2:11">
      <c r="B600" s="155"/>
      <c r="C600" s="155"/>
      <c r="D600" s="13">
        <v>10799</v>
      </c>
      <c r="E600" s="1"/>
      <c r="F600" s="1">
        <v>10855</v>
      </c>
      <c r="G600" s="1"/>
      <c r="H600" s="1">
        <f t="shared" ref="H600:H603" si="66">F600-D600</f>
        <v>56</v>
      </c>
      <c r="I600" s="5"/>
      <c r="J600" s="5"/>
      <c r="K600" s="5"/>
    </row>
    <row r="601" spans="2:11">
      <c r="B601" s="155"/>
      <c r="C601" s="155"/>
      <c r="D601" s="13">
        <v>10860</v>
      </c>
      <c r="E601" s="1"/>
      <c r="F601" s="1">
        <v>10877</v>
      </c>
      <c r="G601" s="1"/>
      <c r="H601" s="1">
        <f t="shared" si="66"/>
        <v>17</v>
      </c>
      <c r="I601" s="5"/>
      <c r="J601" s="5"/>
      <c r="K601" s="5"/>
    </row>
    <row r="602" spans="2:11">
      <c r="B602" s="155"/>
      <c r="C602" s="155"/>
      <c r="D602" s="13">
        <v>10860</v>
      </c>
      <c r="E602" s="1"/>
      <c r="F602" s="1">
        <v>10887</v>
      </c>
      <c r="G602" s="1"/>
      <c r="H602" s="1">
        <f t="shared" si="66"/>
        <v>27</v>
      </c>
      <c r="I602" s="5"/>
      <c r="J602" s="5"/>
      <c r="K602" s="5"/>
    </row>
    <row r="603" spans="2:11">
      <c r="B603" s="155"/>
      <c r="C603" s="155"/>
      <c r="D603" s="13">
        <v>10860</v>
      </c>
      <c r="E603" s="1"/>
      <c r="F603" s="1">
        <v>10912</v>
      </c>
      <c r="G603" s="1"/>
      <c r="H603" s="1">
        <f t="shared" si="66"/>
        <v>52</v>
      </c>
      <c r="I603" s="5"/>
      <c r="J603" s="5"/>
      <c r="K603" s="5"/>
    </row>
    <row r="604" spans="2:11">
      <c r="B604" s="155"/>
      <c r="C604" s="155"/>
      <c r="D604" s="13">
        <v>10880</v>
      </c>
      <c r="E604" s="1"/>
      <c r="F604" s="1"/>
      <c r="G604" s="1">
        <v>10865</v>
      </c>
      <c r="H604" s="1">
        <f>G604-D604</f>
        <v>-15</v>
      </c>
      <c r="I604" s="5"/>
      <c r="J604" s="5"/>
      <c r="K604" s="5"/>
    </row>
    <row r="605" spans="2:11">
      <c r="B605" s="156"/>
      <c r="C605" s="156"/>
      <c r="D605" s="13">
        <v>10880</v>
      </c>
      <c r="E605" s="1"/>
      <c r="F605" s="1"/>
      <c r="G605" s="1">
        <v>10865</v>
      </c>
      <c r="H605" s="1">
        <f>G605-D605</f>
        <v>-15</v>
      </c>
      <c r="I605" s="5"/>
      <c r="J605" s="5">
        <f>H599+H600+H601+H602+H603+H604+H605</f>
        <v>158</v>
      </c>
      <c r="K605" s="5">
        <f>J605*75</f>
        <v>11850</v>
      </c>
    </row>
    <row r="606" spans="2:11">
      <c r="B606" s="154" t="s">
        <v>595</v>
      </c>
      <c r="C606" s="154" t="s">
        <v>575</v>
      </c>
      <c r="D606" s="13">
        <v>10753</v>
      </c>
      <c r="E606" s="1">
        <v>10777</v>
      </c>
      <c r="F606" s="1"/>
      <c r="G606" s="1"/>
      <c r="H606" s="1">
        <f>E606-D606</f>
        <v>24</v>
      </c>
      <c r="I606" s="5"/>
      <c r="J606" s="5"/>
      <c r="K606" s="5"/>
    </row>
    <row r="607" spans="2:11">
      <c r="B607" s="155"/>
      <c r="C607" s="155"/>
      <c r="D607" s="13">
        <v>10740</v>
      </c>
      <c r="E607" s="1">
        <v>10777</v>
      </c>
      <c r="F607" s="1"/>
      <c r="G607" s="1"/>
      <c r="H607" s="1">
        <f t="shared" ref="H607:H608" si="67">E607-D607</f>
        <v>37</v>
      </c>
      <c r="I607" s="5"/>
      <c r="J607" s="5"/>
      <c r="K607" s="5"/>
    </row>
    <row r="608" spans="2:11">
      <c r="B608" s="155"/>
      <c r="C608" s="155"/>
      <c r="D608" s="13">
        <v>10722</v>
      </c>
      <c r="E608" s="1">
        <v>10742</v>
      </c>
      <c r="F608" s="1"/>
      <c r="G608" s="1"/>
      <c r="H608" s="1">
        <f t="shared" si="67"/>
        <v>20</v>
      </c>
      <c r="I608" s="5"/>
      <c r="J608" s="5"/>
      <c r="K608" s="5"/>
    </row>
    <row r="609" spans="2:11">
      <c r="B609" s="155"/>
      <c r="C609" s="155"/>
      <c r="D609" s="13">
        <v>10740</v>
      </c>
      <c r="E609" s="1">
        <v>10742</v>
      </c>
      <c r="F609" s="1"/>
      <c r="G609" s="1"/>
      <c r="H609" s="1">
        <v>2</v>
      </c>
      <c r="I609" s="5"/>
      <c r="J609" s="5"/>
      <c r="K609" s="5"/>
    </row>
    <row r="610" spans="2:11">
      <c r="B610" s="156"/>
      <c r="C610" s="156"/>
      <c r="D610" s="13"/>
      <c r="E610" s="1">
        <v>10752</v>
      </c>
      <c r="F610" s="1"/>
      <c r="G610" s="1">
        <v>10762</v>
      </c>
      <c r="H610" s="1">
        <f>E610-G610</f>
        <v>-10</v>
      </c>
      <c r="I610" s="5"/>
      <c r="J610" s="5">
        <f>H606+H607+H608+H609+H610</f>
        <v>73</v>
      </c>
      <c r="K610" s="5">
        <f>J610*75</f>
        <v>5475</v>
      </c>
    </row>
    <row r="611" spans="2:11">
      <c r="B611" s="154" t="s">
        <v>596</v>
      </c>
      <c r="C611" s="154" t="s">
        <v>575</v>
      </c>
      <c r="D611" s="13">
        <v>10722</v>
      </c>
      <c r="E611" s="1">
        <v>10735</v>
      </c>
      <c r="F611" s="1"/>
      <c r="G611" s="1"/>
      <c r="H611" s="1">
        <f>E611-D611</f>
        <v>13</v>
      </c>
      <c r="I611" s="5"/>
      <c r="J611" s="5"/>
      <c r="K611" s="5"/>
    </row>
    <row r="612" spans="2:11">
      <c r="B612" s="155"/>
      <c r="C612" s="155"/>
      <c r="D612" s="13">
        <v>10711</v>
      </c>
      <c r="E612" s="1">
        <v>10735</v>
      </c>
      <c r="F612" s="1"/>
      <c r="G612" s="1"/>
      <c r="H612" s="1">
        <f t="shared" ref="H612:H627" si="68">E612-D612</f>
        <v>24</v>
      </c>
      <c r="I612" s="5"/>
      <c r="J612" s="5"/>
      <c r="K612" s="5"/>
    </row>
    <row r="613" spans="2:11">
      <c r="B613" s="155"/>
      <c r="C613" s="155"/>
      <c r="D613" s="13">
        <v>10694</v>
      </c>
      <c r="E613" s="1">
        <v>10735</v>
      </c>
      <c r="F613" s="1"/>
      <c r="G613" s="1"/>
      <c r="H613" s="1">
        <f t="shared" si="68"/>
        <v>41</v>
      </c>
      <c r="I613" s="5"/>
      <c r="J613" s="5"/>
      <c r="K613" s="5"/>
    </row>
    <row r="614" spans="2:11">
      <c r="B614" s="156"/>
      <c r="C614" s="156"/>
      <c r="D614" s="13">
        <v>10694</v>
      </c>
      <c r="E614" s="1">
        <v>10735</v>
      </c>
      <c r="F614" s="1"/>
      <c r="G614" s="1"/>
      <c r="H614" s="1">
        <f t="shared" si="68"/>
        <v>41</v>
      </c>
      <c r="I614" s="5"/>
      <c r="J614" s="5">
        <f>H611+H612+H613+H614</f>
        <v>119</v>
      </c>
      <c r="K614" s="5">
        <f>J614*75</f>
        <v>8925</v>
      </c>
    </row>
    <row r="615" spans="2:11">
      <c r="B615" s="154" t="s">
        <v>597</v>
      </c>
      <c r="C615" s="154" t="s">
        <v>575</v>
      </c>
      <c r="D615" s="13">
        <v>10666</v>
      </c>
      <c r="E615" s="1">
        <v>10686</v>
      </c>
      <c r="F615" s="1"/>
      <c r="G615" s="1"/>
      <c r="H615" s="1">
        <f t="shared" si="68"/>
        <v>20</v>
      </c>
      <c r="I615" s="5"/>
      <c r="J615" s="5"/>
      <c r="K615" s="5"/>
    </row>
    <row r="616" spans="2:11">
      <c r="B616" s="155"/>
      <c r="C616" s="155"/>
      <c r="D616" s="13">
        <v>10656</v>
      </c>
      <c r="E616" s="1">
        <v>10686</v>
      </c>
      <c r="F616" s="1"/>
      <c r="G616" s="1"/>
      <c r="H616" s="1">
        <f t="shared" si="68"/>
        <v>30</v>
      </c>
      <c r="I616" s="5"/>
      <c r="J616" s="5"/>
      <c r="K616" s="5"/>
    </row>
    <row r="617" spans="2:11">
      <c r="B617" s="155"/>
      <c r="C617" s="155"/>
      <c r="D617" s="13">
        <v>10646</v>
      </c>
      <c r="E617" s="1">
        <v>10670</v>
      </c>
      <c r="F617" s="1"/>
      <c r="G617" s="1"/>
      <c r="H617" s="1">
        <f t="shared" si="68"/>
        <v>24</v>
      </c>
      <c r="I617" s="5"/>
      <c r="J617" s="5"/>
      <c r="K617" s="5"/>
    </row>
    <row r="618" spans="2:11">
      <c r="B618" s="155"/>
      <c r="C618" s="155"/>
      <c r="D618" s="13">
        <v>10633</v>
      </c>
      <c r="E618" s="1">
        <v>10650</v>
      </c>
      <c r="F618" s="1"/>
      <c r="G618" s="1"/>
      <c r="H618" s="1">
        <f t="shared" si="68"/>
        <v>17</v>
      </c>
      <c r="I618" s="5"/>
      <c r="J618" s="5"/>
      <c r="K618" s="5"/>
    </row>
    <row r="619" spans="2:11">
      <c r="B619" s="155"/>
      <c r="C619" s="155"/>
      <c r="D619" s="13">
        <v>10626</v>
      </c>
      <c r="E619" s="1">
        <v>10650</v>
      </c>
      <c r="F619" s="1"/>
      <c r="G619" s="1"/>
      <c r="H619" s="1">
        <f t="shared" si="68"/>
        <v>24</v>
      </c>
      <c r="I619" s="5"/>
      <c r="J619" s="5"/>
      <c r="K619" s="5"/>
    </row>
    <row r="620" spans="2:11">
      <c r="B620" s="156"/>
      <c r="C620" s="156"/>
      <c r="D620" s="13">
        <v>10622</v>
      </c>
      <c r="E620" s="1">
        <v>10650</v>
      </c>
      <c r="F620" s="1"/>
      <c r="G620" s="1"/>
      <c r="H620" s="1">
        <f t="shared" si="68"/>
        <v>28</v>
      </c>
      <c r="I620" s="5"/>
      <c r="J620" s="5">
        <f>H615+H616+H617+H618+H619+H620</f>
        <v>143</v>
      </c>
      <c r="K620" s="5">
        <f>J620*75</f>
        <v>10725</v>
      </c>
    </row>
    <row r="621" spans="2:11">
      <c r="B621" s="154" t="s">
        <v>598</v>
      </c>
      <c r="C621" s="154" t="s">
        <v>575</v>
      </c>
      <c r="D621" s="13">
        <v>10571</v>
      </c>
      <c r="E621" s="1">
        <v>10609</v>
      </c>
      <c r="F621" s="1"/>
      <c r="G621" s="1"/>
      <c r="H621" s="1">
        <f t="shared" si="68"/>
        <v>38</v>
      </c>
      <c r="I621" s="5"/>
      <c r="J621" s="5"/>
      <c r="K621" s="5"/>
    </row>
    <row r="622" spans="2:11">
      <c r="B622" s="179"/>
      <c r="C622" s="155"/>
      <c r="D622" s="13">
        <v>10558</v>
      </c>
      <c r="E622" s="1">
        <v>10609</v>
      </c>
      <c r="F622" s="1"/>
      <c r="G622" s="1"/>
      <c r="H622" s="1">
        <f t="shared" si="68"/>
        <v>51</v>
      </c>
      <c r="I622" s="5"/>
      <c r="J622" s="5"/>
      <c r="K622" s="5"/>
    </row>
    <row r="623" spans="2:11">
      <c r="B623" s="179"/>
      <c r="C623" s="155"/>
      <c r="D623" s="13">
        <v>10588</v>
      </c>
      <c r="E623" s="1">
        <v>10624</v>
      </c>
      <c r="F623" s="1"/>
      <c r="G623" s="1"/>
      <c r="H623" s="1">
        <f t="shared" si="68"/>
        <v>36</v>
      </c>
      <c r="I623" s="5"/>
      <c r="J623" s="5"/>
      <c r="K623" s="5"/>
    </row>
    <row r="624" spans="2:11">
      <c r="B624" s="179"/>
      <c r="C624" s="155"/>
      <c r="D624" s="13">
        <v>10543</v>
      </c>
      <c r="E624" s="1">
        <v>10624</v>
      </c>
      <c r="F624" s="1"/>
      <c r="G624" s="1"/>
      <c r="H624" s="1">
        <f t="shared" si="68"/>
        <v>81</v>
      </c>
      <c r="I624" s="5"/>
      <c r="J624" s="5"/>
      <c r="K624" s="5"/>
    </row>
    <row r="625" spans="2:11">
      <c r="B625" s="179"/>
      <c r="C625" s="155"/>
      <c r="D625" s="13">
        <v>10532</v>
      </c>
      <c r="E625" s="1">
        <v>10552</v>
      </c>
      <c r="F625" s="1"/>
      <c r="G625" s="1"/>
      <c r="H625" s="1">
        <f t="shared" si="68"/>
        <v>20</v>
      </c>
      <c r="I625" s="5"/>
      <c r="J625" s="5"/>
      <c r="K625" s="5"/>
    </row>
    <row r="626" spans="2:11">
      <c r="B626" s="179"/>
      <c r="C626" s="155"/>
      <c r="D626" s="13">
        <v>10525</v>
      </c>
      <c r="E626" s="1">
        <v>10552</v>
      </c>
      <c r="F626" s="1"/>
      <c r="G626" s="1"/>
      <c r="H626" s="1">
        <f t="shared" si="68"/>
        <v>27</v>
      </c>
      <c r="I626" s="5"/>
      <c r="J626" s="5"/>
      <c r="K626" s="5"/>
    </row>
    <row r="627" spans="2:11">
      <c r="B627" s="179"/>
      <c r="C627" s="155"/>
      <c r="D627" s="13">
        <v>10523</v>
      </c>
      <c r="E627" s="1">
        <v>10552</v>
      </c>
      <c r="F627" s="1"/>
      <c r="G627" s="1"/>
      <c r="H627" s="1">
        <f t="shared" si="68"/>
        <v>29</v>
      </c>
      <c r="I627" s="5"/>
      <c r="J627" s="5"/>
      <c r="K627" s="5"/>
    </row>
    <row r="628" spans="2:11">
      <c r="B628" s="180"/>
      <c r="C628" s="156"/>
      <c r="D628" s="13"/>
      <c r="E628" s="1">
        <v>10552</v>
      </c>
      <c r="F628" s="1"/>
      <c r="G628" s="1"/>
      <c r="H628" s="1"/>
      <c r="I628" s="5" t="s">
        <v>13</v>
      </c>
      <c r="J628" s="5">
        <f>H621+H622+H623+H624+H625+H626+H627</f>
        <v>282</v>
      </c>
      <c r="K628" s="5">
        <f>J628*75</f>
        <v>21150</v>
      </c>
    </row>
    <row r="629" spans="2:11">
      <c r="B629" s="154" t="s">
        <v>599</v>
      </c>
      <c r="C629" s="154" t="s">
        <v>575</v>
      </c>
      <c r="D629" s="13">
        <v>10509</v>
      </c>
      <c r="E629" s="1"/>
      <c r="F629" s="1"/>
      <c r="G629" s="1"/>
      <c r="H629" s="1">
        <f>E628-D629</f>
        <v>43</v>
      </c>
      <c r="I629" s="5"/>
      <c r="J629" s="5"/>
      <c r="K629" s="5"/>
    </row>
    <row r="630" spans="2:11">
      <c r="B630" s="155"/>
      <c r="C630" s="155"/>
      <c r="D630" s="13">
        <v>10512</v>
      </c>
      <c r="E630" s="1">
        <v>10532</v>
      </c>
      <c r="F630" s="1"/>
      <c r="G630" s="1"/>
      <c r="H630" s="1">
        <f>E630-D630</f>
        <v>20</v>
      </c>
      <c r="I630" s="5"/>
      <c r="J630" s="5"/>
      <c r="K630" s="5"/>
    </row>
    <row r="631" spans="2:11">
      <c r="B631" s="155"/>
      <c r="C631" s="155"/>
      <c r="D631" s="13">
        <v>10509</v>
      </c>
      <c r="E631" s="1">
        <v>10532</v>
      </c>
      <c r="F631" s="1"/>
      <c r="G631" s="1"/>
      <c r="H631" s="1">
        <f>E631-D631</f>
        <v>23</v>
      </c>
      <c r="I631" s="5"/>
      <c r="J631" s="5"/>
      <c r="K631" s="5"/>
    </row>
    <row r="632" spans="2:11">
      <c r="B632" s="155"/>
      <c r="C632" s="155"/>
      <c r="D632" s="13"/>
      <c r="E632" s="1">
        <v>10532</v>
      </c>
      <c r="F632" s="1"/>
      <c r="G632" s="1">
        <v>10550</v>
      </c>
      <c r="H632" s="1">
        <f>E632-G632</f>
        <v>-18</v>
      </c>
      <c r="I632" s="5"/>
      <c r="J632" s="5"/>
      <c r="K632" s="5"/>
    </row>
    <row r="633" spans="2:11">
      <c r="B633" s="156"/>
      <c r="C633" s="156"/>
      <c r="D633" s="13"/>
      <c r="E633" s="1">
        <v>10532</v>
      </c>
      <c r="F633" s="1"/>
      <c r="G633" s="1">
        <v>10550</v>
      </c>
      <c r="H633" s="1">
        <f>E633-G633</f>
        <v>-18</v>
      </c>
      <c r="I633" s="5"/>
      <c r="J633" s="5">
        <f>H629+H630+H631+H632+H633</f>
        <v>50</v>
      </c>
      <c r="K633" s="5">
        <f>J633*40</f>
        <v>2000</v>
      </c>
    </row>
    <row r="634" spans="2:11">
      <c r="B634" s="154" t="s">
        <v>600</v>
      </c>
      <c r="C634" s="154" t="s">
        <v>575</v>
      </c>
      <c r="D634" s="13">
        <v>10486</v>
      </c>
      <c r="E634" s="1">
        <v>10520</v>
      </c>
      <c r="F634" s="1"/>
      <c r="G634" s="1"/>
      <c r="H634" s="1">
        <f>E634-D634</f>
        <v>34</v>
      </c>
      <c r="I634" s="5"/>
      <c r="J634" s="5"/>
      <c r="K634" s="5"/>
    </row>
    <row r="635" spans="2:11">
      <c r="B635" s="155"/>
      <c r="C635" s="155"/>
      <c r="D635" s="13">
        <v>10486</v>
      </c>
      <c r="E635" s="1">
        <v>10520</v>
      </c>
      <c r="F635" s="1"/>
      <c r="G635" s="1"/>
      <c r="H635" s="1">
        <f>E635-D635</f>
        <v>34</v>
      </c>
      <c r="I635" s="5"/>
      <c r="J635" s="5"/>
      <c r="K635" s="5"/>
    </row>
    <row r="636" spans="2:11">
      <c r="B636" s="155"/>
      <c r="C636" s="155"/>
      <c r="D636" s="13">
        <v>10510</v>
      </c>
      <c r="E636" s="1"/>
      <c r="F636" s="1"/>
      <c r="G636" s="1">
        <v>10500</v>
      </c>
      <c r="H636" s="1">
        <f>G636-D636</f>
        <v>-10</v>
      </c>
      <c r="I636" s="5"/>
      <c r="J636" s="5"/>
      <c r="K636" s="5"/>
    </row>
    <row r="637" spans="2:11">
      <c r="B637" s="155"/>
      <c r="C637" s="155"/>
      <c r="D637" s="13">
        <v>10510</v>
      </c>
      <c r="E637" s="1"/>
      <c r="F637" s="1"/>
      <c r="G637" s="1">
        <v>10500</v>
      </c>
      <c r="H637" s="1">
        <f>G637-D637</f>
        <v>-10</v>
      </c>
      <c r="I637" s="5"/>
      <c r="J637" s="5"/>
      <c r="K637" s="5"/>
    </row>
    <row r="638" spans="2:11">
      <c r="B638" s="155"/>
      <c r="C638" s="155"/>
      <c r="D638" s="13">
        <v>10418</v>
      </c>
      <c r="E638" s="1">
        <v>10480</v>
      </c>
      <c r="F638" s="1"/>
      <c r="G638" s="1"/>
      <c r="H638" s="1">
        <f>E638-D638</f>
        <v>62</v>
      </c>
      <c r="I638" s="5"/>
      <c r="J638" s="5"/>
      <c r="K638" s="5"/>
    </row>
    <row r="639" spans="2:11">
      <c r="B639" s="156"/>
      <c r="C639" s="156"/>
      <c r="D639" s="13"/>
      <c r="E639" s="1">
        <v>10480</v>
      </c>
      <c r="F639" s="1"/>
      <c r="G639" s="1"/>
      <c r="H639" s="1"/>
      <c r="I639" s="5" t="s">
        <v>13</v>
      </c>
      <c r="J639" s="5">
        <f>H634+H635+H636+H637+H638</f>
        <v>110</v>
      </c>
      <c r="K639" s="5">
        <f>J639*75</f>
        <v>8250</v>
      </c>
    </row>
    <row r="640" spans="2:11">
      <c r="B640" s="154" t="s">
        <v>601</v>
      </c>
      <c r="C640" s="154" t="s">
        <v>575</v>
      </c>
      <c r="D640" s="13">
        <v>10412</v>
      </c>
      <c r="E640" s="1"/>
      <c r="F640" s="1"/>
      <c r="G640" s="1"/>
      <c r="H640" s="1">
        <f>E639-D640</f>
        <v>68</v>
      </c>
      <c r="I640" s="5"/>
      <c r="J640" s="5"/>
      <c r="K640" s="5"/>
    </row>
    <row r="641" spans="2:11">
      <c r="B641" s="155"/>
      <c r="C641" s="155"/>
      <c r="D641" s="13">
        <v>10412</v>
      </c>
      <c r="E641" s="1">
        <v>10445</v>
      </c>
      <c r="F641" s="1"/>
      <c r="G641" s="1"/>
      <c r="H641" s="1">
        <f>E641-D641</f>
        <v>33</v>
      </c>
      <c r="I641" s="5"/>
      <c r="J641" s="5"/>
      <c r="K641" s="5"/>
    </row>
    <row r="642" spans="2:11">
      <c r="B642" s="155"/>
      <c r="C642" s="155"/>
      <c r="D642" s="13">
        <v>10463</v>
      </c>
      <c r="E642" s="1">
        <v>10502</v>
      </c>
      <c r="F642" s="1"/>
      <c r="G642" s="1"/>
      <c r="H642" s="1">
        <f t="shared" ref="H642:H644" si="69">E642-D642</f>
        <v>39</v>
      </c>
      <c r="I642" s="5"/>
      <c r="J642" s="5"/>
      <c r="K642" s="5"/>
    </row>
    <row r="643" spans="2:11">
      <c r="B643" s="155"/>
      <c r="C643" s="155"/>
      <c r="D643" s="13">
        <v>10449</v>
      </c>
      <c r="E643" s="1">
        <v>10502</v>
      </c>
      <c r="F643" s="1"/>
      <c r="G643" s="1"/>
      <c r="H643" s="1">
        <f t="shared" si="69"/>
        <v>53</v>
      </c>
      <c r="I643" s="5"/>
      <c r="J643" s="5"/>
      <c r="K643" s="5"/>
    </row>
    <row r="644" spans="2:11">
      <c r="B644" s="156"/>
      <c r="C644" s="156"/>
      <c r="D644" s="13">
        <v>10436</v>
      </c>
      <c r="E644" s="1">
        <v>10502</v>
      </c>
      <c r="F644" s="1"/>
      <c r="G644" s="1"/>
      <c r="H644" s="1">
        <f t="shared" si="69"/>
        <v>66</v>
      </c>
      <c r="I644" s="5"/>
      <c r="J644" s="5">
        <f>H640+H641+H642+H643+H644</f>
        <v>259</v>
      </c>
      <c r="K644" s="5">
        <f>J644*75</f>
        <v>19425</v>
      </c>
    </row>
    <row r="645" spans="2:11">
      <c r="B645" s="154" t="s">
        <v>602</v>
      </c>
      <c r="C645" s="154" t="s">
        <v>575</v>
      </c>
      <c r="D645" s="13">
        <v>10540</v>
      </c>
      <c r="E645" s="1"/>
      <c r="F645" s="1">
        <v>10570</v>
      </c>
      <c r="G645" s="1"/>
      <c r="H645" s="1">
        <v>30</v>
      </c>
      <c r="I645" s="5"/>
      <c r="J645" s="5"/>
      <c r="K645" s="5"/>
    </row>
    <row r="646" spans="2:11">
      <c r="B646" s="155"/>
      <c r="C646" s="155"/>
      <c r="D646" s="98">
        <v>10540</v>
      </c>
      <c r="E646" s="1"/>
      <c r="F646" s="1">
        <v>10570</v>
      </c>
      <c r="G646" s="1"/>
      <c r="H646" s="1">
        <v>30</v>
      </c>
      <c r="I646" s="5"/>
      <c r="J646" s="5"/>
      <c r="K646" s="5"/>
    </row>
    <row r="647" spans="2:11">
      <c r="B647" s="155"/>
      <c r="C647" s="155"/>
      <c r="D647" s="98">
        <v>10540</v>
      </c>
      <c r="E647" s="1"/>
      <c r="F647" s="1">
        <v>10570</v>
      </c>
      <c r="G647" s="1"/>
      <c r="H647" s="1">
        <v>30</v>
      </c>
      <c r="I647" s="5"/>
      <c r="J647" s="5"/>
      <c r="K647" s="5"/>
    </row>
    <row r="648" spans="2:11">
      <c r="B648" s="156"/>
      <c r="C648" s="156"/>
      <c r="D648" s="13">
        <v>10540</v>
      </c>
      <c r="E648" s="1"/>
      <c r="F648" s="1">
        <v>10570</v>
      </c>
      <c r="G648" s="1"/>
      <c r="H648" s="1">
        <v>30</v>
      </c>
      <c r="I648" s="5"/>
      <c r="J648" s="5">
        <v>120</v>
      </c>
      <c r="K648" s="5">
        <f>J648*75</f>
        <v>9000</v>
      </c>
    </row>
    <row r="649" spans="2:11">
      <c r="B649" s="154" t="s">
        <v>603</v>
      </c>
      <c r="C649" s="154" t="s">
        <v>575</v>
      </c>
      <c r="D649" s="13">
        <v>10640</v>
      </c>
      <c r="E649" s="1"/>
      <c r="F649" s="1">
        <v>10661</v>
      </c>
      <c r="G649" s="1"/>
      <c r="H649" s="1">
        <f>F649-D649</f>
        <v>21</v>
      </c>
      <c r="I649" s="5"/>
      <c r="J649" s="5"/>
      <c r="K649" s="5"/>
    </row>
    <row r="650" spans="2:11">
      <c r="B650" s="155"/>
      <c r="C650" s="155"/>
      <c r="D650" s="13">
        <v>10640</v>
      </c>
      <c r="E650" s="1"/>
      <c r="F650" s="1">
        <v>10669</v>
      </c>
      <c r="G650" s="1"/>
      <c r="H650" s="1">
        <f t="shared" ref="H650:H652" si="70">F650-D650</f>
        <v>29</v>
      </c>
      <c r="I650" s="5"/>
      <c r="J650" s="5"/>
      <c r="K650" s="5"/>
    </row>
    <row r="651" spans="2:11">
      <c r="B651" s="155"/>
      <c r="C651" s="155"/>
      <c r="D651" s="13">
        <v>10640</v>
      </c>
      <c r="E651" s="1"/>
      <c r="F651" s="1">
        <v>10675</v>
      </c>
      <c r="G651" s="1"/>
      <c r="H651" s="1">
        <f t="shared" si="70"/>
        <v>35</v>
      </c>
      <c r="I651" s="5"/>
      <c r="J651" s="5"/>
      <c r="K651" s="5"/>
    </row>
    <row r="652" spans="2:11">
      <c r="B652" s="156"/>
      <c r="C652" s="156"/>
      <c r="D652" s="13">
        <v>10640</v>
      </c>
      <c r="E652" s="1"/>
      <c r="F652" s="1">
        <v>10685</v>
      </c>
      <c r="G652" s="1"/>
      <c r="H652" s="1">
        <f t="shared" si="70"/>
        <v>45</v>
      </c>
      <c r="I652" s="5"/>
      <c r="J652" s="5">
        <f>H649+H650+H651+H652</f>
        <v>130</v>
      </c>
      <c r="K652" s="5">
        <f>J652*75</f>
        <v>9750</v>
      </c>
    </row>
    <row r="653" spans="2:11">
      <c r="B653" s="154" t="s">
        <v>604</v>
      </c>
      <c r="C653" s="154" t="s">
        <v>575</v>
      </c>
      <c r="D653" s="13">
        <v>10683</v>
      </c>
      <c r="E653" s="1"/>
      <c r="F653" s="1"/>
      <c r="G653" s="1">
        <v>10670</v>
      </c>
      <c r="H653" s="1">
        <f>G653-D653</f>
        <v>-13</v>
      </c>
      <c r="I653" s="5"/>
      <c r="J653" s="5"/>
      <c r="K653" s="5"/>
    </row>
    <row r="654" spans="2:11">
      <c r="B654" s="155"/>
      <c r="C654" s="155"/>
      <c r="D654" s="13">
        <v>10683</v>
      </c>
      <c r="E654" s="1"/>
      <c r="F654" s="1"/>
      <c r="G654" s="1">
        <v>10670</v>
      </c>
      <c r="H654" s="1">
        <f>G654-D654</f>
        <v>-13</v>
      </c>
      <c r="I654" s="5"/>
      <c r="J654" s="5"/>
      <c r="K654" s="5"/>
    </row>
    <row r="655" spans="2:11">
      <c r="B655" s="155"/>
      <c r="C655" s="155"/>
      <c r="D655" s="13">
        <v>10625</v>
      </c>
      <c r="E655" s="1">
        <v>10658</v>
      </c>
      <c r="F655" s="1"/>
      <c r="G655" s="1"/>
      <c r="H655" s="1">
        <f>E655-D655</f>
        <v>33</v>
      </c>
      <c r="I655" s="5"/>
      <c r="J655" s="5"/>
      <c r="K655" s="5"/>
    </row>
    <row r="656" spans="2:11">
      <c r="B656" s="155"/>
      <c r="C656" s="155"/>
      <c r="D656" s="13">
        <v>10625</v>
      </c>
      <c r="E656" s="1">
        <v>10658</v>
      </c>
      <c r="F656" s="1"/>
      <c r="G656" s="1"/>
      <c r="H656" s="1">
        <f>E656-D656</f>
        <v>33</v>
      </c>
      <c r="I656" s="5"/>
      <c r="J656" s="5"/>
      <c r="K656" s="5"/>
    </row>
    <row r="657" spans="2:11">
      <c r="B657" s="155"/>
      <c r="C657" s="155"/>
      <c r="D657" s="13">
        <v>10625</v>
      </c>
      <c r="E657" s="1"/>
      <c r="F657" s="1"/>
      <c r="G657" s="1"/>
      <c r="H657" s="1"/>
      <c r="I657" s="5" t="s">
        <v>13</v>
      </c>
      <c r="J657" s="5"/>
      <c r="K657" s="5"/>
    </row>
    <row r="658" spans="2:11">
      <c r="B658" s="156"/>
      <c r="C658" s="156"/>
      <c r="D658" s="13">
        <v>10625</v>
      </c>
      <c r="E658" s="1"/>
      <c r="F658" s="1"/>
      <c r="G658" s="1"/>
      <c r="H658" s="1"/>
      <c r="I658" s="5" t="s">
        <v>13</v>
      </c>
      <c r="J658" s="5">
        <f>H653+H654+H655+H656</f>
        <v>40</v>
      </c>
      <c r="K658" s="5">
        <f>J658*75</f>
        <v>3000</v>
      </c>
    </row>
    <row r="659" spans="2:11">
      <c r="B659" s="154" t="s">
        <v>606</v>
      </c>
      <c r="C659" s="154" t="s">
        <v>575</v>
      </c>
      <c r="D659" s="13"/>
      <c r="E659" s="1"/>
      <c r="F659" s="1"/>
      <c r="G659" s="1">
        <v>10565</v>
      </c>
      <c r="H659" s="1">
        <f>G659-D657</f>
        <v>-60</v>
      </c>
      <c r="I659" s="5"/>
      <c r="J659" s="5"/>
      <c r="K659" s="5"/>
    </row>
    <row r="660" spans="2:11">
      <c r="B660" s="155"/>
      <c r="C660" s="156"/>
      <c r="D660" s="13"/>
      <c r="E660" s="1"/>
      <c r="F660" s="1"/>
      <c r="G660" s="1">
        <v>10565</v>
      </c>
      <c r="H660" s="1">
        <f>G660-D658</f>
        <v>-60</v>
      </c>
      <c r="I660" s="5"/>
      <c r="J660" s="5"/>
      <c r="K660" s="5"/>
    </row>
    <row r="661" spans="2:11">
      <c r="B661" s="155"/>
      <c r="C661" s="154" t="s">
        <v>141</v>
      </c>
      <c r="D661" s="13"/>
      <c r="E661" s="1">
        <v>10580</v>
      </c>
      <c r="F661" s="1"/>
      <c r="G661" s="1">
        <v>10593</v>
      </c>
      <c r="H661" s="1">
        <f>E661-G661</f>
        <v>-13</v>
      </c>
      <c r="I661" s="5"/>
      <c r="J661" s="5"/>
      <c r="K661" s="5"/>
    </row>
    <row r="662" spans="2:11">
      <c r="B662" s="156"/>
      <c r="C662" s="156"/>
      <c r="D662" s="13"/>
      <c r="E662" s="1">
        <v>10580</v>
      </c>
      <c r="F662" s="1"/>
      <c r="G662" s="1">
        <v>10593</v>
      </c>
      <c r="H662" s="1">
        <f>E662-G662</f>
        <v>-13</v>
      </c>
      <c r="I662" s="5"/>
      <c r="J662" s="5">
        <f>H659+H660+H661+H662</f>
        <v>-146</v>
      </c>
      <c r="K662" s="5">
        <f>J662*75</f>
        <v>-10950</v>
      </c>
    </row>
    <row r="663" spans="2:11">
      <c r="B663" s="169" t="s">
        <v>607</v>
      </c>
      <c r="C663" s="169" t="s">
        <v>141</v>
      </c>
      <c r="D663" s="13">
        <v>10640</v>
      </c>
      <c r="E663" s="1">
        <v>10660</v>
      </c>
      <c r="F663" s="1"/>
      <c r="G663" s="1"/>
      <c r="H663" s="1">
        <f>E663-D663</f>
        <v>20</v>
      </c>
      <c r="I663" s="5"/>
      <c r="J663" s="5"/>
      <c r="K663" s="5"/>
    </row>
    <row r="664" spans="2:11">
      <c r="B664" s="170"/>
      <c r="C664" s="170"/>
      <c r="D664" s="13">
        <v>10632</v>
      </c>
      <c r="E664" s="1">
        <v>10660</v>
      </c>
      <c r="F664" s="1"/>
      <c r="G664" s="1"/>
      <c r="H664" s="1">
        <f t="shared" ref="H664:H665" si="71">E664-D664</f>
        <v>28</v>
      </c>
      <c r="I664" s="5"/>
      <c r="J664" s="5"/>
      <c r="K664" s="5"/>
    </row>
    <row r="665" spans="2:11">
      <c r="B665" s="170"/>
      <c r="C665" s="170"/>
      <c r="D665" s="13">
        <v>10650</v>
      </c>
      <c r="E665" s="1">
        <v>10660</v>
      </c>
      <c r="F665" s="1"/>
      <c r="G665" s="1"/>
      <c r="H665" s="1">
        <f t="shared" si="71"/>
        <v>10</v>
      </c>
      <c r="I665" s="5"/>
      <c r="J665" s="5"/>
      <c r="K665" s="5"/>
    </row>
    <row r="666" spans="2:11">
      <c r="B666" s="170"/>
      <c r="C666" s="170"/>
      <c r="D666" s="13">
        <v>10660</v>
      </c>
      <c r="E666" s="1"/>
      <c r="F666" s="1">
        <v>10680</v>
      </c>
      <c r="G666" s="1"/>
      <c r="H666" s="1">
        <f>F666-D666</f>
        <v>20</v>
      </c>
      <c r="I666" s="5"/>
      <c r="J666" s="5"/>
      <c r="K666" s="5"/>
    </row>
    <row r="667" spans="2:11">
      <c r="B667" s="170"/>
      <c r="C667" s="170"/>
      <c r="D667" s="13">
        <v>10660</v>
      </c>
      <c r="E667" s="1"/>
      <c r="F667" s="1">
        <v>10690</v>
      </c>
      <c r="G667" s="1"/>
      <c r="H667" s="1">
        <f t="shared" ref="H667:H668" si="72">F667-D667</f>
        <v>30</v>
      </c>
      <c r="I667" s="5"/>
      <c r="J667" s="5"/>
      <c r="K667" s="5"/>
    </row>
    <row r="668" spans="2:11">
      <c r="B668" s="170"/>
      <c r="C668" s="170"/>
      <c r="D668" s="13">
        <v>10660</v>
      </c>
      <c r="E668" s="1"/>
      <c r="F668" s="1">
        <v>10710</v>
      </c>
      <c r="G668" s="1"/>
      <c r="H668" s="1">
        <f t="shared" si="72"/>
        <v>50</v>
      </c>
      <c r="I668" s="5"/>
      <c r="J668" s="5"/>
      <c r="K668" s="5"/>
    </row>
    <row r="669" spans="2:11">
      <c r="B669" s="171"/>
      <c r="C669" s="171"/>
      <c r="D669" s="13"/>
      <c r="E669" s="5">
        <v>10710</v>
      </c>
      <c r="F669" s="1"/>
      <c r="G669" s="1"/>
      <c r="H669" s="1"/>
      <c r="I669" s="5" t="s">
        <v>13</v>
      </c>
      <c r="J669" s="5">
        <f>H663+H664+H665+H666+H667+H668</f>
        <v>158</v>
      </c>
      <c r="K669" s="5">
        <f>J669*75</f>
        <v>11850</v>
      </c>
    </row>
    <row r="670" spans="2:11">
      <c r="B670" s="1"/>
      <c r="C670" s="1"/>
      <c r="D670" s="1"/>
      <c r="E670" s="1"/>
      <c r="F670" s="1"/>
      <c r="G670" s="1"/>
      <c r="H670" s="5">
        <f>SUM(H531:H669)</f>
        <v>2432</v>
      </c>
      <c r="I670" s="5">
        <f>H670*75</f>
        <v>182400</v>
      </c>
      <c r="J670" s="1"/>
      <c r="K670" s="1"/>
    </row>
    <row r="673" spans="2:11">
      <c r="B673" s="5" t="s">
        <v>113</v>
      </c>
      <c r="C673" s="5">
        <v>2018</v>
      </c>
      <c r="D673" s="13"/>
      <c r="E673" s="13"/>
      <c r="F673" s="13"/>
      <c r="G673" s="13"/>
      <c r="H673" s="13"/>
      <c r="I673" s="13"/>
      <c r="J673" s="163" t="s">
        <v>527</v>
      </c>
      <c r="K673" s="164"/>
    </row>
    <row r="674" spans="2:11">
      <c r="B674" s="11"/>
      <c r="C674" s="11"/>
      <c r="D674" s="11"/>
      <c r="E674" s="11"/>
      <c r="F674" s="11"/>
      <c r="G674" s="11"/>
      <c r="H674" s="11" t="s">
        <v>4</v>
      </c>
      <c r="I674" s="11"/>
      <c r="J674" s="165"/>
      <c r="K674" s="166"/>
    </row>
    <row r="675" spans="2:11">
      <c r="B675" s="12" t="s">
        <v>0</v>
      </c>
      <c r="C675" s="12" t="s">
        <v>5</v>
      </c>
      <c r="D675" s="12" t="s">
        <v>2</v>
      </c>
      <c r="E675" s="12" t="s">
        <v>6</v>
      </c>
      <c r="F675" s="12" t="s">
        <v>3</v>
      </c>
      <c r="G675" s="12" t="s">
        <v>7</v>
      </c>
      <c r="H675" s="12" t="s">
        <v>8</v>
      </c>
      <c r="I675" s="12" t="s">
        <v>9</v>
      </c>
      <c r="J675" s="76" t="s">
        <v>525</v>
      </c>
      <c r="K675" s="77" t="s">
        <v>526</v>
      </c>
    </row>
    <row r="676" spans="2:11">
      <c r="B676" s="154" t="s">
        <v>625</v>
      </c>
      <c r="C676" s="154" t="s">
        <v>141</v>
      </c>
      <c r="D676" s="1">
        <v>10725</v>
      </c>
      <c r="E676" s="1"/>
      <c r="F676" s="1"/>
      <c r="G676" s="1"/>
      <c r="H676" s="1">
        <f>F668-D676</f>
        <v>-15</v>
      </c>
      <c r="I676" s="1"/>
      <c r="J676" s="1"/>
      <c r="K676" s="1"/>
    </row>
    <row r="677" spans="2:11">
      <c r="B677" s="155"/>
      <c r="C677" s="155"/>
      <c r="D677" s="1">
        <v>10732</v>
      </c>
      <c r="E677" s="1"/>
      <c r="F677" s="1">
        <v>10742</v>
      </c>
      <c r="G677" s="1"/>
      <c r="H677" s="1">
        <f>F677-D677</f>
        <v>10</v>
      </c>
      <c r="I677" s="1"/>
      <c r="J677" s="1"/>
      <c r="K677" s="1"/>
    </row>
    <row r="678" spans="2:11">
      <c r="B678" s="155"/>
      <c r="C678" s="155"/>
      <c r="D678" s="1">
        <v>10732</v>
      </c>
      <c r="E678" s="1"/>
      <c r="F678" s="1"/>
      <c r="G678" s="1">
        <v>10720</v>
      </c>
      <c r="H678" s="1">
        <f>G678-D678</f>
        <v>-12</v>
      </c>
      <c r="I678" s="1"/>
      <c r="J678" s="5">
        <f>H676+H677+H678</f>
        <v>-17</v>
      </c>
      <c r="K678" s="5">
        <f>J678*75</f>
        <v>-1275</v>
      </c>
    </row>
    <row r="679" spans="2:11">
      <c r="B679" s="156"/>
      <c r="C679" s="156"/>
      <c r="D679" s="1"/>
      <c r="E679" s="1">
        <v>10710</v>
      </c>
      <c r="F679" s="1"/>
      <c r="G679" s="1"/>
      <c r="H679" s="1"/>
      <c r="I679" s="1" t="s">
        <v>13</v>
      </c>
      <c r="J679" s="1"/>
      <c r="K679" s="1"/>
    </row>
    <row r="680" spans="2:11">
      <c r="B680" s="154" t="s">
        <v>627</v>
      </c>
      <c r="C680" s="154" t="s">
        <v>141</v>
      </c>
      <c r="D680" s="1">
        <v>10622</v>
      </c>
      <c r="E680" s="1"/>
      <c r="F680" s="1"/>
      <c r="G680" s="1"/>
      <c r="H680" s="1">
        <f>E679-D680</f>
        <v>88</v>
      </c>
      <c r="I680" s="1"/>
      <c r="J680" s="1"/>
      <c r="K680" s="1"/>
    </row>
    <row r="681" spans="2:11">
      <c r="B681" s="155"/>
      <c r="C681" s="155"/>
      <c r="D681" s="1">
        <v>10658</v>
      </c>
      <c r="E681" s="1">
        <v>10685</v>
      </c>
      <c r="F681" s="1"/>
      <c r="G681" s="1"/>
      <c r="H681" s="1">
        <f>E681-D681</f>
        <v>27</v>
      </c>
      <c r="I681" s="1"/>
      <c r="J681" s="1"/>
      <c r="K681" s="1"/>
    </row>
    <row r="682" spans="2:11">
      <c r="B682" s="155"/>
      <c r="C682" s="155"/>
      <c r="D682" s="1">
        <v>10622</v>
      </c>
      <c r="E682" s="1">
        <v>10685</v>
      </c>
      <c r="F682" s="1"/>
      <c r="G682" s="1"/>
      <c r="H682" s="1">
        <f t="shared" ref="H682:H685" si="73">E682-D682</f>
        <v>63</v>
      </c>
      <c r="I682" s="1"/>
      <c r="J682" s="1"/>
      <c r="K682" s="1"/>
    </row>
    <row r="683" spans="2:11">
      <c r="B683" s="155"/>
      <c r="C683" s="155"/>
      <c r="D683" s="1">
        <v>10631</v>
      </c>
      <c r="E683" s="1">
        <v>10655</v>
      </c>
      <c r="F683" s="1"/>
      <c r="G683" s="1"/>
      <c r="H683" s="1">
        <f t="shared" si="73"/>
        <v>24</v>
      </c>
      <c r="I683" s="1"/>
      <c r="J683" s="1"/>
      <c r="K683" s="1"/>
    </row>
    <row r="684" spans="2:11">
      <c r="B684" s="155"/>
      <c r="C684" s="155"/>
      <c r="D684" s="1">
        <v>10612</v>
      </c>
      <c r="E684" s="1">
        <v>10655</v>
      </c>
      <c r="F684" s="1"/>
      <c r="G684" s="1"/>
      <c r="H684" s="1">
        <f t="shared" si="73"/>
        <v>43</v>
      </c>
      <c r="I684" s="1"/>
      <c r="J684" s="1"/>
      <c r="K684" s="1"/>
    </row>
    <row r="685" spans="2:11">
      <c r="B685" s="156"/>
      <c r="C685" s="156"/>
      <c r="D685" s="1">
        <v>10612</v>
      </c>
      <c r="E685" s="1">
        <v>10655</v>
      </c>
      <c r="F685" s="1"/>
      <c r="G685" s="1"/>
      <c r="H685" s="1">
        <f t="shared" si="73"/>
        <v>43</v>
      </c>
      <c r="I685" s="1"/>
      <c r="J685" s="5">
        <f>H680+H681+H682+H683+H684+H685</f>
        <v>288</v>
      </c>
      <c r="K685" s="5">
        <f>J685*75</f>
        <v>21600</v>
      </c>
    </row>
    <row r="686" spans="2:11">
      <c r="B686" s="154" t="s">
        <v>628</v>
      </c>
      <c r="C686" s="154" t="s">
        <v>141</v>
      </c>
      <c r="D686" s="1">
        <v>10577</v>
      </c>
      <c r="E686" s="1">
        <v>10600</v>
      </c>
      <c r="F686" s="1"/>
      <c r="G686" s="1"/>
      <c r="H686" s="1">
        <f>E686-D686</f>
        <v>23</v>
      </c>
      <c r="I686" s="1"/>
      <c r="J686" s="1"/>
      <c r="K686" s="1"/>
    </row>
    <row r="687" spans="2:11">
      <c r="B687" s="155"/>
      <c r="C687" s="155"/>
      <c r="D687" s="1">
        <v>10562</v>
      </c>
      <c r="E687" s="1">
        <v>10600</v>
      </c>
      <c r="F687" s="1"/>
      <c r="G687" s="1"/>
      <c r="H687" s="1">
        <f t="shared" ref="H687:H688" si="74">E687-D687</f>
        <v>38</v>
      </c>
      <c r="I687" s="1"/>
      <c r="J687" s="1"/>
      <c r="K687" s="1"/>
    </row>
    <row r="688" spans="2:11">
      <c r="B688" s="155"/>
      <c r="C688" s="155"/>
      <c r="D688" s="1">
        <v>10562</v>
      </c>
      <c r="E688" s="1">
        <v>10600</v>
      </c>
      <c r="F688" s="1"/>
      <c r="G688" s="1"/>
      <c r="H688" s="1">
        <f t="shared" si="74"/>
        <v>38</v>
      </c>
      <c r="I688" s="1"/>
      <c r="J688" s="1"/>
      <c r="K688" s="1"/>
    </row>
    <row r="689" spans="2:11">
      <c r="B689" s="155"/>
      <c r="C689" s="155"/>
      <c r="D689" s="1"/>
      <c r="E689" s="1">
        <v>10602</v>
      </c>
      <c r="F689" s="1"/>
      <c r="G689" s="1">
        <v>10612</v>
      </c>
      <c r="H689" s="1">
        <f>E689-G689</f>
        <v>-10</v>
      </c>
      <c r="I689" s="1"/>
      <c r="J689" s="1"/>
      <c r="K689" s="1"/>
    </row>
    <row r="690" spans="2:11">
      <c r="B690" s="155"/>
      <c r="C690" s="155"/>
      <c r="D690" s="1">
        <v>10593</v>
      </c>
      <c r="E690" s="1">
        <v>10630</v>
      </c>
      <c r="F690" s="1"/>
      <c r="G690" s="1"/>
      <c r="H690" s="1">
        <f>E690-D690</f>
        <v>37</v>
      </c>
      <c r="I690" s="1"/>
      <c r="J690" s="1"/>
      <c r="K690" s="1"/>
    </row>
    <row r="691" spans="2:11">
      <c r="B691" s="155"/>
      <c r="C691" s="155"/>
      <c r="D691" s="1">
        <v>10584</v>
      </c>
      <c r="E691" s="1">
        <v>10630</v>
      </c>
      <c r="F691" s="1"/>
      <c r="G691" s="1"/>
      <c r="H691" s="1">
        <f t="shared" ref="H691:H695" si="75">E691-D691</f>
        <v>46</v>
      </c>
      <c r="I691" s="1"/>
      <c r="J691" s="1"/>
      <c r="K691" s="1"/>
    </row>
    <row r="692" spans="2:11">
      <c r="B692" s="155"/>
      <c r="C692" s="155"/>
      <c r="D692" s="1">
        <v>10565</v>
      </c>
      <c r="E692" s="1">
        <v>10630</v>
      </c>
      <c r="F692" s="1"/>
      <c r="G692" s="1"/>
      <c r="H692" s="1">
        <f t="shared" si="75"/>
        <v>65</v>
      </c>
      <c r="I692" s="1"/>
      <c r="J692" s="1"/>
      <c r="K692" s="1"/>
    </row>
    <row r="693" spans="2:11">
      <c r="B693" s="156"/>
      <c r="C693" s="156"/>
      <c r="D693" s="1">
        <v>10559</v>
      </c>
      <c r="E693" s="1">
        <v>10630</v>
      </c>
      <c r="F693" s="1"/>
      <c r="G693" s="1"/>
      <c r="H693" s="1">
        <f t="shared" si="75"/>
        <v>71</v>
      </c>
      <c r="I693" s="1"/>
      <c r="J693" s="5">
        <f>H686+H687+H688+H689+H690+H691+H692+H693</f>
        <v>308</v>
      </c>
      <c r="K693" s="5">
        <f>J693*75</f>
        <v>23100</v>
      </c>
    </row>
    <row r="694" spans="2:11">
      <c r="B694" s="154" t="s">
        <v>630</v>
      </c>
      <c r="C694" s="154" t="s">
        <v>141</v>
      </c>
      <c r="D694" s="1">
        <v>10621</v>
      </c>
      <c r="E694" s="1">
        <v>10640</v>
      </c>
      <c r="F694" s="1"/>
      <c r="G694" s="1"/>
      <c r="H694" s="1">
        <f t="shared" si="75"/>
        <v>19</v>
      </c>
      <c r="I694" s="1"/>
      <c r="J694" s="1"/>
      <c r="K694" s="1"/>
    </row>
    <row r="695" spans="2:11">
      <c r="B695" s="155"/>
      <c r="C695" s="155"/>
      <c r="D695" s="1">
        <v>10621</v>
      </c>
      <c r="E695" s="1">
        <v>10640</v>
      </c>
      <c r="F695" s="1"/>
      <c r="G695" s="1"/>
      <c r="H695" s="1">
        <f t="shared" si="75"/>
        <v>19</v>
      </c>
      <c r="I695" s="1"/>
      <c r="J695" s="1"/>
      <c r="K695" s="1"/>
    </row>
    <row r="696" spans="2:11">
      <c r="B696" s="155"/>
      <c r="C696" s="155"/>
      <c r="D696" s="1"/>
      <c r="E696" s="1">
        <v>10640</v>
      </c>
      <c r="F696" s="1"/>
      <c r="G696" s="1">
        <v>10655</v>
      </c>
      <c r="H696" s="1">
        <f>E696-G696</f>
        <v>-15</v>
      </c>
      <c r="I696" s="1"/>
      <c r="J696" s="1"/>
      <c r="K696" s="1"/>
    </row>
    <row r="697" spans="2:11">
      <c r="B697" s="155"/>
      <c r="C697" s="155"/>
      <c r="D697" s="1"/>
      <c r="E697" s="1">
        <v>10640</v>
      </c>
      <c r="F697" s="1"/>
      <c r="G697" s="1">
        <v>10655</v>
      </c>
      <c r="H697" s="1">
        <f>E697-G697</f>
        <v>-15</v>
      </c>
      <c r="I697" s="1"/>
      <c r="J697" s="1"/>
      <c r="K697" s="1"/>
    </row>
    <row r="698" spans="2:11">
      <c r="B698" s="155"/>
      <c r="C698" s="155"/>
      <c r="D698" s="1">
        <v>10615</v>
      </c>
      <c r="E698" s="1">
        <v>10630</v>
      </c>
      <c r="F698" s="1"/>
      <c r="G698" s="1"/>
      <c r="H698" s="1">
        <f>E698-D698</f>
        <v>15</v>
      </c>
      <c r="I698" s="1"/>
      <c r="J698" s="1"/>
      <c r="K698" s="1"/>
    </row>
    <row r="699" spans="2:11">
      <c r="B699" s="155"/>
      <c r="C699" s="155"/>
      <c r="D699" s="1">
        <v>10615</v>
      </c>
      <c r="E699" s="1">
        <v>10630</v>
      </c>
      <c r="F699" s="1"/>
      <c r="G699" s="1"/>
      <c r="H699" s="1">
        <f>E699-D699</f>
        <v>15</v>
      </c>
      <c r="I699" s="1"/>
      <c r="J699" s="1"/>
      <c r="K699" s="1"/>
    </row>
    <row r="700" spans="2:11">
      <c r="B700" s="155"/>
      <c r="C700" s="155"/>
      <c r="D700" s="1"/>
      <c r="E700" s="1">
        <v>10630</v>
      </c>
      <c r="F700" s="1"/>
      <c r="G700" s="1">
        <v>10655</v>
      </c>
      <c r="H700" s="1">
        <f>E700-G700</f>
        <v>-25</v>
      </c>
      <c r="I700" s="1"/>
      <c r="J700" s="1"/>
      <c r="K700" s="1"/>
    </row>
    <row r="701" spans="2:11">
      <c r="B701" s="155"/>
      <c r="C701" s="155"/>
      <c r="D701" s="1"/>
      <c r="E701" s="1">
        <v>10630</v>
      </c>
      <c r="F701" s="1"/>
      <c r="G701" s="1">
        <v>10655</v>
      </c>
      <c r="H701" s="1">
        <f>E701-G701</f>
        <v>-25</v>
      </c>
      <c r="I701" s="1"/>
      <c r="J701" s="1"/>
      <c r="K701" s="1"/>
    </row>
    <row r="702" spans="2:11">
      <c r="B702" s="155"/>
      <c r="C702" s="155"/>
      <c r="D702" s="1">
        <v>10680</v>
      </c>
      <c r="E702" s="1"/>
      <c r="F702" s="1">
        <v>10700</v>
      </c>
      <c r="G702" s="1"/>
      <c r="H702" s="1">
        <f>F702-D702</f>
        <v>20</v>
      </c>
      <c r="I702" s="1"/>
      <c r="J702" s="1"/>
      <c r="K702" s="1"/>
    </row>
    <row r="703" spans="2:11">
      <c r="B703" s="155"/>
      <c r="C703" s="155"/>
      <c r="D703" s="1">
        <v>10680</v>
      </c>
      <c r="E703" s="1"/>
      <c r="F703" s="1">
        <v>10700</v>
      </c>
      <c r="G703" s="1"/>
      <c r="H703" s="1">
        <f t="shared" ref="H703:H705" si="76">F703-D703</f>
        <v>20</v>
      </c>
      <c r="I703" s="1"/>
      <c r="J703" s="1"/>
      <c r="K703" s="1"/>
    </row>
    <row r="704" spans="2:11">
      <c r="B704" s="155"/>
      <c r="C704" s="155"/>
      <c r="D704" s="1">
        <v>10680</v>
      </c>
      <c r="E704" s="1"/>
      <c r="F704" s="1">
        <v>10700</v>
      </c>
      <c r="G704" s="1"/>
      <c r="H704" s="1">
        <f t="shared" si="76"/>
        <v>20</v>
      </c>
      <c r="I704" s="1"/>
      <c r="J704" s="1"/>
      <c r="K704" s="1"/>
    </row>
    <row r="705" spans="2:11">
      <c r="B705" s="156"/>
      <c r="C705" s="156"/>
      <c r="D705" s="1">
        <v>10680</v>
      </c>
      <c r="E705" s="1"/>
      <c r="F705" s="1">
        <v>10700</v>
      </c>
      <c r="G705" s="1"/>
      <c r="H705" s="1">
        <f t="shared" si="76"/>
        <v>20</v>
      </c>
      <c r="I705" s="1"/>
      <c r="J705" s="5">
        <f>H694+H695+H696+H697+H698+H699+H700+H701+H702+H703+H704+H705</f>
        <v>68</v>
      </c>
      <c r="K705" s="5">
        <f>J705*75</f>
        <v>5100</v>
      </c>
    </row>
    <row r="706" spans="2:11">
      <c r="B706" s="154" t="s">
        <v>633</v>
      </c>
      <c r="C706" s="154" t="s">
        <v>141</v>
      </c>
      <c r="D706" s="1"/>
      <c r="E706" s="1">
        <v>10772</v>
      </c>
      <c r="F706" s="1"/>
      <c r="G706" s="1">
        <v>10799</v>
      </c>
      <c r="H706" s="1">
        <f>E706-G706</f>
        <v>-27</v>
      </c>
      <c r="I706" s="1"/>
      <c r="J706" s="1"/>
      <c r="K706" s="1"/>
    </row>
    <row r="707" spans="2:11">
      <c r="B707" s="155"/>
      <c r="C707" s="155"/>
      <c r="D707" s="1"/>
      <c r="E707" s="1">
        <v>10772</v>
      </c>
      <c r="F707" s="1"/>
      <c r="G707" s="1">
        <v>10799</v>
      </c>
      <c r="H707" s="1">
        <f>E707-G707</f>
        <v>-27</v>
      </c>
      <c r="I707" s="1"/>
      <c r="J707" s="1"/>
      <c r="K707" s="1"/>
    </row>
    <row r="708" spans="2:11">
      <c r="B708" s="155"/>
      <c r="C708" s="155"/>
      <c r="D708" s="1">
        <v>10760</v>
      </c>
      <c r="E708" s="1">
        <v>10800</v>
      </c>
      <c r="F708" s="1"/>
      <c r="G708" s="1"/>
      <c r="H708" s="1">
        <f>E708-D708</f>
        <v>40</v>
      </c>
      <c r="I708" s="1"/>
      <c r="J708" s="1"/>
      <c r="K708" s="1"/>
    </row>
    <row r="709" spans="2:11">
      <c r="B709" s="155"/>
      <c r="C709" s="155"/>
      <c r="D709" s="1">
        <v>10760</v>
      </c>
      <c r="E709" s="1">
        <v>10800</v>
      </c>
      <c r="F709" s="1"/>
      <c r="G709" s="1"/>
      <c r="H709" s="1">
        <f t="shared" ref="H709:H715" si="77">E709-D709</f>
        <v>40</v>
      </c>
      <c r="I709" s="1"/>
      <c r="J709" s="1"/>
      <c r="K709" s="1"/>
    </row>
    <row r="710" spans="2:11">
      <c r="B710" s="155"/>
      <c r="C710" s="155"/>
      <c r="D710" s="1">
        <v>10760</v>
      </c>
      <c r="E710" s="1">
        <v>10800</v>
      </c>
      <c r="F710" s="1"/>
      <c r="G710" s="1"/>
      <c r="H710" s="1">
        <f t="shared" si="77"/>
        <v>40</v>
      </c>
      <c r="I710" s="1"/>
      <c r="J710" s="1"/>
      <c r="K710" s="1"/>
    </row>
    <row r="711" spans="2:11">
      <c r="B711" s="156"/>
      <c r="C711" s="156"/>
      <c r="D711" s="1">
        <v>10760</v>
      </c>
      <c r="E711" s="1">
        <v>10800</v>
      </c>
      <c r="F711" s="1"/>
      <c r="G711" s="1"/>
      <c r="H711" s="1">
        <f t="shared" si="77"/>
        <v>40</v>
      </c>
      <c r="I711" s="1"/>
      <c r="J711" s="5">
        <f>H706+H707+H708+H709+H710+H711</f>
        <v>106</v>
      </c>
      <c r="K711" s="5">
        <f>J711*75</f>
        <v>7950</v>
      </c>
    </row>
    <row r="712" spans="2:11">
      <c r="B712" s="154" t="s">
        <v>636</v>
      </c>
      <c r="C712" s="154" t="s">
        <v>141</v>
      </c>
      <c r="D712" s="1">
        <v>10707</v>
      </c>
      <c r="E712" s="1">
        <v>10740</v>
      </c>
      <c r="F712" s="1"/>
      <c r="G712" s="1"/>
      <c r="H712" s="1">
        <f t="shared" si="77"/>
        <v>33</v>
      </c>
      <c r="I712" s="1"/>
      <c r="J712" s="1"/>
      <c r="K712" s="1"/>
    </row>
    <row r="713" spans="2:11">
      <c r="B713" s="155"/>
      <c r="C713" s="155"/>
      <c r="D713" s="1">
        <v>10707</v>
      </c>
      <c r="E713" s="1">
        <v>10740</v>
      </c>
      <c r="F713" s="1"/>
      <c r="G713" s="1"/>
      <c r="H713" s="1">
        <f t="shared" si="77"/>
        <v>33</v>
      </c>
      <c r="I713" s="1"/>
      <c r="J713" s="1"/>
      <c r="K713" s="1"/>
    </row>
    <row r="714" spans="2:11">
      <c r="B714" s="155"/>
      <c r="C714" s="155"/>
      <c r="D714" s="1">
        <v>10697</v>
      </c>
      <c r="E714" s="1">
        <v>10740</v>
      </c>
      <c r="F714" s="1"/>
      <c r="G714" s="1"/>
      <c r="H714" s="1">
        <f t="shared" si="77"/>
        <v>43</v>
      </c>
      <c r="I714" s="1"/>
      <c r="J714" s="1"/>
      <c r="K714" s="1"/>
    </row>
    <row r="715" spans="2:11">
      <c r="B715" s="156"/>
      <c r="C715" s="156"/>
      <c r="D715" s="1">
        <v>10697</v>
      </c>
      <c r="E715" s="1">
        <v>10740</v>
      </c>
      <c r="F715" s="1"/>
      <c r="G715" s="1"/>
      <c r="H715" s="1">
        <f t="shared" si="77"/>
        <v>43</v>
      </c>
      <c r="I715" s="1"/>
      <c r="J715" s="5">
        <f>H712+H713+H714+H715</f>
        <v>152</v>
      </c>
      <c r="K715" s="5">
        <f>J715*75</f>
        <v>11400</v>
      </c>
    </row>
    <row r="716" spans="2:11">
      <c r="B716" s="154" t="s">
        <v>642</v>
      </c>
      <c r="C716" s="154" t="s">
        <v>141</v>
      </c>
      <c r="D716" s="1">
        <v>10780</v>
      </c>
      <c r="E716" s="1"/>
      <c r="F716" s="109">
        <v>10804</v>
      </c>
      <c r="G716" s="1"/>
      <c r="H716" s="1">
        <f>F716-D716</f>
        <v>24</v>
      </c>
      <c r="I716" s="1"/>
      <c r="J716" s="5"/>
      <c r="K716" s="5"/>
    </row>
    <row r="717" spans="2:11">
      <c r="B717" s="155"/>
      <c r="C717" s="155"/>
      <c r="D717" s="1">
        <v>10780</v>
      </c>
      <c r="E717" s="1"/>
      <c r="F717" s="109">
        <v>10804</v>
      </c>
      <c r="G717" s="1"/>
      <c r="H717" s="1">
        <f t="shared" ref="H717:H719" si="78">F717-D717</f>
        <v>24</v>
      </c>
      <c r="I717" s="1"/>
      <c r="J717" s="5"/>
      <c r="K717" s="5"/>
    </row>
    <row r="718" spans="2:11">
      <c r="B718" s="155"/>
      <c r="C718" s="155"/>
      <c r="D718" s="1">
        <v>10780</v>
      </c>
      <c r="E718" s="1"/>
      <c r="F718" s="109">
        <v>10815</v>
      </c>
      <c r="G718" s="1"/>
      <c r="H718" s="1">
        <f t="shared" si="78"/>
        <v>35</v>
      </c>
      <c r="I718" s="1"/>
      <c r="J718" s="5"/>
      <c r="K718" s="5"/>
    </row>
    <row r="719" spans="2:11">
      <c r="B719" s="156"/>
      <c r="C719" s="156"/>
      <c r="D719" s="1">
        <v>10780</v>
      </c>
      <c r="E719" s="1"/>
      <c r="F719" s="109">
        <v>10815</v>
      </c>
      <c r="G719" s="1"/>
      <c r="H719" s="1">
        <f t="shared" si="78"/>
        <v>35</v>
      </c>
      <c r="I719" s="1"/>
      <c r="J719" s="5">
        <f>H716+H717+H718+H719</f>
        <v>118</v>
      </c>
      <c r="K719" s="5">
        <f>J719*75</f>
        <v>8850</v>
      </c>
    </row>
    <row r="720" spans="2:11">
      <c r="B720" s="154" t="s">
        <v>644</v>
      </c>
      <c r="C720" s="154" t="s">
        <v>141</v>
      </c>
      <c r="D720" s="1">
        <v>10836</v>
      </c>
      <c r="E720" s="1">
        <v>10850</v>
      </c>
      <c r="F720" s="109"/>
      <c r="G720" s="1"/>
      <c r="H720" s="1">
        <f>E720-D720</f>
        <v>14</v>
      </c>
      <c r="I720" s="1"/>
      <c r="J720" s="5"/>
      <c r="K720" s="5"/>
    </row>
    <row r="721" spans="2:11">
      <c r="B721" s="156"/>
      <c r="C721" s="156"/>
      <c r="D721" s="1">
        <v>10840</v>
      </c>
      <c r="E721" s="1">
        <v>10850</v>
      </c>
      <c r="F721" s="109"/>
      <c r="G721" s="1"/>
      <c r="H721" s="1">
        <f t="shared" ref="H721:H729" si="79">E721-D721</f>
        <v>10</v>
      </c>
      <c r="I721" s="1"/>
      <c r="J721" s="5">
        <f>H720+H721</f>
        <v>24</v>
      </c>
      <c r="K721" s="5">
        <f>J721*75</f>
        <v>1800</v>
      </c>
    </row>
    <row r="722" spans="2:11">
      <c r="B722" s="154" t="s">
        <v>646</v>
      </c>
      <c r="C722" s="154" t="s">
        <v>141</v>
      </c>
      <c r="D722" s="1">
        <v>10788</v>
      </c>
      <c r="E722" s="1">
        <v>10812</v>
      </c>
      <c r="F722" s="109"/>
      <c r="G722" s="1"/>
      <c r="H722" s="1">
        <f t="shared" si="79"/>
        <v>24</v>
      </c>
      <c r="I722" s="1"/>
      <c r="J722" s="5"/>
      <c r="K722" s="5"/>
    </row>
    <row r="723" spans="2:11">
      <c r="B723" s="156"/>
      <c r="C723" s="156"/>
      <c r="D723" s="1">
        <v>10788</v>
      </c>
      <c r="E723" s="1">
        <v>10812</v>
      </c>
      <c r="F723" s="109"/>
      <c r="G723" s="1"/>
      <c r="H723" s="1">
        <f t="shared" si="79"/>
        <v>24</v>
      </c>
      <c r="I723" s="1"/>
      <c r="J723" s="5">
        <f>H722+H723</f>
        <v>48</v>
      </c>
      <c r="K723" s="5">
        <f>J723*75</f>
        <v>3600</v>
      </c>
    </row>
    <row r="724" spans="2:11">
      <c r="B724" s="154" t="s">
        <v>649</v>
      </c>
      <c r="C724" s="154" t="s">
        <v>141</v>
      </c>
      <c r="D724" s="1">
        <v>10765</v>
      </c>
      <c r="E724" s="1">
        <v>10790</v>
      </c>
      <c r="F724" s="109"/>
      <c r="G724" s="1"/>
      <c r="H724" s="1">
        <f t="shared" si="79"/>
        <v>25</v>
      </c>
      <c r="I724" s="1"/>
      <c r="J724" s="5"/>
      <c r="K724" s="5"/>
    </row>
    <row r="725" spans="2:11">
      <c r="B725" s="156"/>
      <c r="C725" s="156"/>
      <c r="D725" s="1">
        <v>10745</v>
      </c>
      <c r="E725" s="1">
        <v>10790</v>
      </c>
      <c r="F725" s="109"/>
      <c r="G725" s="1"/>
      <c r="H725" s="1">
        <f t="shared" si="79"/>
        <v>45</v>
      </c>
      <c r="I725" s="1"/>
      <c r="J725" s="5">
        <f>H724+H725</f>
        <v>70</v>
      </c>
      <c r="K725" s="5">
        <f>J725*75</f>
        <v>5250</v>
      </c>
    </row>
    <row r="726" spans="2:11">
      <c r="B726" s="154" t="s">
        <v>654</v>
      </c>
      <c r="C726" s="154" t="s">
        <v>141</v>
      </c>
      <c r="D726" s="1">
        <v>10788</v>
      </c>
      <c r="E726" s="1">
        <v>10800</v>
      </c>
      <c r="F726" s="109"/>
      <c r="G726" s="1"/>
      <c r="H726" s="1">
        <f t="shared" si="79"/>
        <v>12</v>
      </c>
      <c r="I726" s="1"/>
      <c r="J726" s="5"/>
      <c r="K726" s="5"/>
    </row>
    <row r="727" spans="2:11">
      <c r="B727" s="156"/>
      <c r="C727" s="156"/>
      <c r="D727" s="1">
        <v>10785</v>
      </c>
      <c r="E727" s="1">
        <v>10800</v>
      </c>
      <c r="F727" s="109"/>
      <c r="G727" s="1"/>
      <c r="H727" s="1">
        <f t="shared" si="79"/>
        <v>15</v>
      </c>
      <c r="I727" s="1"/>
      <c r="J727" s="5">
        <f>H726+H727</f>
        <v>27</v>
      </c>
      <c r="K727" s="5">
        <f>J727*75</f>
        <v>2025</v>
      </c>
    </row>
    <row r="728" spans="2:11">
      <c r="B728" s="154" t="s">
        <v>650</v>
      </c>
      <c r="C728" s="154" t="s">
        <v>141</v>
      </c>
      <c r="D728" s="1">
        <v>10722</v>
      </c>
      <c r="E728" s="1">
        <v>10749</v>
      </c>
      <c r="F728" s="109"/>
      <c r="G728" s="1"/>
      <c r="H728" s="1">
        <f t="shared" si="79"/>
        <v>27</v>
      </c>
      <c r="I728" s="1"/>
      <c r="J728" s="5"/>
      <c r="K728" s="5"/>
    </row>
    <row r="729" spans="2:11">
      <c r="B729" s="156"/>
      <c r="C729" s="156"/>
      <c r="D729" s="1">
        <v>10712</v>
      </c>
      <c r="E729" s="1">
        <v>10749</v>
      </c>
      <c r="F729" s="109"/>
      <c r="G729" s="1"/>
      <c r="H729" s="1">
        <f t="shared" si="79"/>
        <v>37</v>
      </c>
      <c r="I729" s="1"/>
      <c r="J729" s="5">
        <f>H728+H729</f>
        <v>64</v>
      </c>
      <c r="K729" s="5">
        <f>J729*75</f>
        <v>4800</v>
      </c>
    </row>
    <row r="730" spans="2:11">
      <c r="B730" s="154" t="s">
        <v>651</v>
      </c>
      <c r="C730" s="154" t="s">
        <v>141</v>
      </c>
      <c r="D730" s="1">
        <v>10750</v>
      </c>
      <c r="E730" s="1"/>
      <c r="F730" s="109">
        <v>10782</v>
      </c>
      <c r="G730" s="1"/>
      <c r="H730" s="1">
        <f>F730-D730</f>
        <v>32</v>
      </c>
      <c r="I730" s="1"/>
      <c r="J730" s="5"/>
      <c r="K730" s="5"/>
    </row>
    <row r="731" spans="2:11">
      <c r="B731" s="156"/>
      <c r="C731" s="156"/>
      <c r="D731" s="1">
        <v>10750</v>
      </c>
      <c r="E731" s="1"/>
      <c r="F731" s="109">
        <v>10782</v>
      </c>
      <c r="G731" s="1"/>
      <c r="H731" s="1">
        <f>F731-D731</f>
        <v>32</v>
      </c>
      <c r="I731" s="1"/>
      <c r="J731" s="5">
        <f>H730+H731</f>
        <v>64</v>
      </c>
      <c r="K731" s="5">
        <f>J731*75</f>
        <v>4800</v>
      </c>
    </row>
    <row r="732" spans="2:11">
      <c r="B732" s="154" t="s">
        <v>652</v>
      </c>
      <c r="C732" s="154" t="s">
        <v>141</v>
      </c>
      <c r="D732" s="1">
        <v>10755</v>
      </c>
      <c r="E732" s="1">
        <v>10800</v>
      </c>
      <c r="F732" s="109"/>
      <c r="G732" s="1"/>
      <c r="H732" s="1">
        <f>E732-D732</f>
        <v>45</v>
      </c>
      <c r="I732" s="1"/>
      <c r="J732" s="5"/>
      <c r="K732" s="5"/>
    </row>
    <row r="733" spans="2:11">
      <c r="B733" s="155"/>
      <c r="C733" s="155"/>
      <c r="D733" s="1">
        <v>10736</v>
      </c>
      <c r="E733" s="1">
        <v>10800</v>
      </c>
      <c r="F733" s="109"/>
      <c r="G733" s="1"/>
      <c r="H733" s="1">
        <f t="shared" ref="H733:H734" si="80">E733-D733</f>
        <v>64</v>
      </c>
      <c r="I733" s="1"/>
      <c r="J733" s="5"/>
      <c r="K733" s="5"/>
    </row>
    <row r="734" spans="2:11">
      <c r="B734" s="156"/>
      <c r="C734" s="156"/>
      <c r="D734" s="1">
        <v>10718</v>
      </c>
      <c r="E734" s="1">
        <v>10800</v>
      </c>
      <c r="F734" s="109"/>
      <c r="G734" s="1"/>
      <c r="H734" s="1">
        <f t="shared" si="80"/>
        <v>82</v>
      </c>
      <c r="I734" s="1"/>
      <c r="J734" s="5">
        <f>H732+H733+H734</f>
        <v>191</v>
      </c>
      <c r="K734" s="5">
        <f>J734*75</f>
        <v>14325</v>
      </c>
    </row>
    <row r="735" spans="2:11">
      <c r="B735" s="154" t="s">
        <v>655</v>
      </c>
      <c r="C735" s="154" t="s">
        <v>141</v>
      </c>
      <c r="D735" s="1">
        <v>10761</v>
      </c>
      <c r="E735" s="1"/>
      <c r="F735" s="109">
        <v>10792</v>
      </c>
      <c r="G735" s="1"/>
      <c r="H735" s="1">
        <f>F735-D735</f>
        <v>31</v>
      </c>
      <c r="I735" s="1"/>
      <c r="J735" s="5"/>
      <c r="K735" s="5"/>
    </row>
    <row r="736" spans="2:11">
      <c r="B736" s="155"/>
      <c r="C736" s="155"/>
      <c r="D736" s="1">
        <v>10761</v>
      </c>
      <c r="E736" s="1"/>
      <c r="F736" s="109">
        <v>10814</v>
      </c>
      <c r="G736" s="1"/>
      <c r="H736" s="1">
        <f t="shared" ref="H736:H737" si="81">F736-D736</f>
        <v>53</v>
      </c>
      <c r="I736" s="1"/>
      <c r="J736" s="5"/>
      <c r="K736" s="5"/>
    </row>
    <row r="737" spans="2:11">
      <c r="B737" s="156"/>
      <c r="C737" s="156"/>
      <c r="D737" s="1">
        <v>10761</v>
      </c>
      <c r="E737" s="1"/>
      <c r="F737" s="109">
        <v>10837</v>
      </c>
      <c r="G737" s="1"/>
      <c r="H737" s="1">
        <f t="shared" si="81"/>
        <v>76</v>
      </c>
      <c r="I737" s="1"/>
      <c r="J737" s="5">
        <f>H735+H736+H737</f>
        <v>160</v>
      </c>
      <c r="K737" s="5">
        <f>J737*75</f>
        <v>12000</v>
      </c>
    </row>
    <row r="738" spans="2:11">
      <c r="B738" s="154" t="s">
        <v>656</v>
      </c>
      <c r="C738" s="154" t="s">
        <v>141</v>
      </c>
      <c r="D738" s="1">
        <v>10781</v>
      </c>
      <c r="E738" s="1">
        <v>10800</v>
      </c>
      <c r="F738" s="109"/>
      <c r="G738" s="1"/>
      <c r="H738" s="1">
        <f>E738-D738</f>
        <v>19</v>
      </c>
      <c r="I738" s="1"/>
      <c r="J738" s="5"/>
      <c r="K738" s="5"/>
    </row>
    <row r="739" spans="2:11">
      <c r="B739" s="155"/>
      <c r="C739" s="155"/>
      <c r="D739" s="1">
        <v>10765</v>
      </c>
      <c r="E739" s="1">
        <v>10800</v>
      </c>
      <c r="F739" s="109"/>
      <c r="G739" s="1"/>
      <c r="H739" s="1">
        <f t="shared" ref="H739:H740" si="82">E739-D739</f>
        <v>35</v>
      </c>
      <c r="I739" s="1"/>
      <c r="J739" s="5"/>
      <c r="K739" s="5"/>
    </row>
    <row r="740" spans="2:11">
      <c r="B740" s="156"/>
      <c r="C740" s="156"/>
      <c r="D740" s="1">
        <v>10751</v>
      </c>
      <c r="E740" s="1">
        <v>10800</v>
      </c>
      <c r="F740" s="109"/>
      <c r="G740" s="1"/>
      <c r="H740" s="1">
        <f t="shared" si="82"/>
        <v>49</v>
      </c>
      <c r="I740" s="1"/>
      <c r="J740" s="5">
        <f>H738+H739+H740</f>
        <v>103</v>
      </c>
      <c r="K740" s="5">
        <f>J740*75</f>
        <v>7725</v>
      </c>
    </row>
    <row r="741" spans="2:11">
      <c r="B741" s="154" t="s">
        <v>658</v>
      </c>
      <c r="C741" s="154" t="s">
        <v>141</v>
      </c>
      <c r="D741" s="1">
        <v>10787</v>
      </c>
      <c r="E741" s="1"/>
      <c r="F741" s="109"/>
      <c r="G741" s="1">
        <v>10760</v>
      </c>
      <c r="H741" s="1">
        <f>G741-D741</f>
        <v>-27</v>
      </c>
      <c r="I741" s="1"/>
      <c r="J741" s="5"/>
      <c r="K741" s="5"/>
    </row>
    <row r="742" spans="2:11">
      <c r="B742" s="156"/>
      <c r="C742" s="156"/>
      <c r="D742" s="1">
        <v>10787</v>
      </c>
      <c r="E742" s="1"/>
      <c r="F742" s="109"/>
      <c r="G742" s="1">
        <v>10760</v>
      </c>
      <c r="H742" s="1">
        <f>G742-D742</f>
        <v>-27</v>
      </c>
      <c r="I742" s="1"/>
      <c r="J742" s="5">
        <f>H741+H742</f>
        <v>-54</v>
      </c>
      <c r="K742" s="5">
        <f>J742*75</f>
        <v>-4050</v>
      </c>
    </row>
    <row r="743" spans="2:11">
      <c r="B743" s="154" t="s">
        <v>659</v>
      </c>
      <c r="C743" s="154" t="s">
        <v>141</v>
      </c>
      <c r="D743" s="1">
        <v>10719</v>
      </c>
      <c r="E743" s="1">
        <v>10750</v>
      </c>
      <c r="F743" s="109"/>
      <c r="G743" s="1"/>
      <c r="H743" s="1">
        <f>E743-D743</f>
        <v>31</v>
      </c>
      <c r="I743" s="1"/>
      <c r="J743" s="5"/>
      <c r="K743" s="5"/>
    </row>
    <row r="744" spans="2:11">
      <c r="B744" s="155"/>
      <c r="C744" s="155"/>
      <c r="D744" s="1">
        <v>10719</v>
      </c>
      <c r="E744" s="1">
        <v>10750</v>
      </c>
      <c r="F744" s="109"/>
      <c r="G744" s="1"/>
      <c r="H744" s="1">
        <f t="shared" ref="H744:H746" si="83">E744-D744</f>
        <v>31</v>
      </c>
      <c r="I744" s="1"/>
      <c r="J744" s="5"/>
      <c r="K744" s="5"/>
    </row>
    <row r="745" spans="2:11">
      <c r="B745" s="155"/>
      <c r="C745" s="155"/>
      <c r="D745" s="1">
        <v>10715</v>
      </c>
      <c r="E745" s="1">
        <v>10750</v>
      </c>
      <c r="F745" s="109"/>
      <c r="G745" s="1"/>
      <c r="H745" s="1">
        <f t="shared" si="83"/>
        <v>35</v>
      </c>
      <c r="I745" s="1"/>
      <c r="J745" s="5"/>
      <c r="K745" s="5"/>
    </row>
    <row r="746" spans="2:11">
      <c r="B746" s="155"/>
      <c r="C746" s="155"/>
      <c r="D746" s="1">
        <v>10715</v>
      </c>
      <c r="E746" s="1">
        <v>10750</v>
      </c>
      <c r="F746" s="109"/>
      <c r="G746" s="1"/>
      <c r="H746" s="1">
        <f t="shared" si="83"/>
        <v>35</v>
      </c>
      <c r="I746" s="1"/>
      <c r="J746" s="5"/>
      <c r="K746" s="5"/>
    </row>
    <row r="747" spans="2:11">
      <c r="B747" s="156"/>
      <c r="C747" s="156"/>
      <c r="D747" s="1">
        <v>10711</v>
      </c>
      <c r="E747" s="1"/>
      <c r="F747" s="109"/>
      <c r="G747" s="1">
        <v>10688</v>
      </c>
      <c r="H747" s="1">
        <f>G747-D747</f>
        <v>-23</v>
      </c>
      <c r="I747" s="1"/>
      <c r="J747" s="5">
        <f>H743+H744+H745+H746+H747</f>
        <v>109</v>
      </c>
      <c r="K747" s="5">
        <f>J747*75</f>
        <v>8175</v>
      </c>
    </row>
    <row r="748" spans="2:11">
      <c r="B748" s="154" t="s">
        <v>660</v>
      </c>
      <c r="C748" s="154" t="s">
        <v>141</v>
      </c>
      <c r="D748" s="1">
        <v>10615</v>
      </c>
      <c r="E748" s="1">
        <v>10650</v>
      </c>
      <c r="F748" s="109"/>
      <c r="G748" s="1"/>
      <c r="H748" s="1">
        <f>E748-D748</f>
        <v>35</v>
      </c>
      <c r="I748" s="1"/>
      <c r="J748" s="5"/>
      <c r="K748" s="5"/>
    </row>
    <row r="749" spans="2:11">
      <c r="B749" s="155"/>
      <c r="C749" s="155"/>
      <c r="D749" s="1">
        <v>10604</v>
      </c>
      <c r="E749" s="1">
        <v>10650</v>
      </c>
      <c r="F749" s="109"/>
      <c r="G749" s="1"/>
      <c r="H749" s="1">
        <f t="shared" ref="H749:H751" si="84">E749-D749</f>
        <v>46</v>
      </c>
      <c r="I749" s="1"/>
      <c r="J749" s="5"/>
      <c r="K749" s="5"/>
    </row>
    <row r="750" spans="2:11">
      <c r="B750" s="155"/>
      <c r="C750" s="155"/>
      <c r="D750" s="1">
        <v>10586</v>
      </c>
      <c r="E750" s="1">
        <v>10650</v>
      </c>
      <c r="F750" s="109"/>
      <c r="G750" s="1"/>
      <c r="H750" s="1">
        <f t="shared" si="84"/>
        <v>64</v>
      </c>
      <c r="I750" s="1"/>
      <c r="J750" s="5"/>
      <c r="K750" s="5"/>
    </row>
    <row r="751" spans="2:11">
      <c r="B751" s="156"/>
      <c r="C751" s="156"/>
      <c r="D751" s="1">
        <v>10560</v>
      </c>
      <c r="E751" s="1">
        <v>10650</v>
      </c>
      <c r="F751" s="109"/>
      <c r="G751" s="1"/>
      <c r="H751" s="1">
        <f t="shared" si="84"/>
        <v>90</v>
      </c>
      <c r="I751" s="1"/>
      <c r="J751" s="5">
        <f>H748+H749+H750+H751</f>
        <v>235</v>
      </c>
      <c r="K751" s="5">
        <f>J751*75</f>
        <v>17625</v>
      </c>
    </row>
    <row r="752" spans="2:11">
      <c r="B752" s="154" t="s">
        <v>662</v>
      </c>
      <c r="C752" s="154" t="s">
        <v>145</v>
      </c>
      <c r="D752" s="1">
        <v>10614</v>
      </c>
      <c r="E752" s="1"/>
      <c r="F752" s="109">
        <v>10638</v>
      </c>
      <c r="G752" s="110"/>
      <c r="H752" s="1">
        <f>F752-D752</f>
        <v>24</v>
      </c>
      <c r="I752" s="1"/>
      <c r="J752" s="5"/>
      <c r="K752" s="5"/>
    </row>
    <row r="753" spans="2:11">
      <c r="B753" s="155"/>
      <c r="C753" s="155"/>
      <c r="D753" s="1">
        <v>10614</v>
      </c>
      <c r="E753" s="1"/>
      <c r="F753" s="109">
        <v>10650</v>
      </c>
      <c r="G753" s="110"/>
      <c r="H753" s="1">
        <f t="shared" ref="H753:H755" si="85">F753-D753</f>
        <v>36</v>
      </c>
      <c r="I753" s="1"/>
      <c r="J753" s="5"/>
      <c r="K753" s="5"/>
    </row>
    <row r="754" spans="2:11">
      <c r="B754" s="155"/>
      <c r="C754" s="155"/>
      <c r="D754" s="1">
        <v>10614</v>
      </c>
      <c r="E754" s="1"/>
      <c r="F754" s="109">
        <v>10672</v>
      </c>
      <c r="G754" s="110"/>
      <c r="H754" s="1">
        <f t="shared" si="85"/>
        <v>58</v>
      </c>
      <c r="I754" s="1"/>
      <c r="J754" s="5"/>
      <c r="K754" s="5"/>
    </row>
    <row r="755" spans="2:11">
      <c r="B755" s="156"/>
      <c r="C755" s="156"/>
      <c r="D755" s="1">
        <v>10614</v>
      </c>
      <c r="E755" s="1"/>
      <c r="F755" s="109">
        <v>10687</v>
      </c>
      <c r="G755" s="110"/>
      <c r="H755" s="1">
        <f t="shared" si="85"/>
        <v>73</v>
      </c>
      <c r="I755" s="1"/>
      <c r="J755" s="5">
        <f>H752+H753+H754+H755</f>
        <v>191</v>
      </c>
      <c r="K755" s="5">
        <f>J755*75</f>
        <v>14325</v>
      </c>
    </row>
    <row r="756" spans="2:11">
      <c r="B756" s="1"/>
      <c r="C756" s="1"/>
      <c r="D756" s="1"/>
      <c r="E756" s="1"/>
      <c r="F756" s="167" t="s">
        <v>638</v>
      </c>
      <c r="G756" s="168"/>
      <c r="H756" s="5">
        <f>SUM(H676:H755)</f>
        <v>2255</v>
      </c>
      <c r="I756" s="5">
        <f>H756*75</f>
        <v>169125</v>
      </c>
      <c r="J756" s="1"/>
      <c r="K756" s="1"/>
    </row>
    <row r="759" spans="2:11">
      <c r="B759" s="5" t="s">
        <v>139</v>
      </c>
      <c r="C759" s="5">
        <v>2018</v>
      </c>
      <c r="D759" s="13"/>
      <c r="E759" s="13"/>
      <c r="F759" s="13"/>
      <c r="G759" s="13"/>
      <c r="H759" s="13"/>
      <c r="I759" s="13"/>
      <c r="J759" s="163" t="s">
        <v>527</v>
      </c>
      <c r="K759" s="164"/>
    </row>
    <row r="760" spans="2:11">
      <c r="B760" s="11"/>
      <c r="C760" s="11"/>
      <c r="D760" s="11"/>
      <c r="E760" s="11"/>
      <c r="F760" s="11"/>
      <c r="G760" s="11"/>
      <c r="H760" s="11" t="s">
        <v>4</v>
      </c>
      <c r="I760" s="11"/>
      <c r="J760" s="165"/>
      <c r="K760" s="166"/>
    </row>
    <row r="761" spans="2:11">
      <c r="B761" s="12" t="s">
        <v>0</v>
      </c>
      <c r="C761" s="12" t="s">
        <v>5</v>
      </c>
      <c r="D761" s="12" t="s">
        <v>2</v>
      </c>
      <c r="E761" s="12" t="s">
        <v>6</v>
      </c>
      <c r="F761" s="12" t="s">
        <v>3</v>
      </c>
      <c r="G761" s="12" t="s">
        <v>7</v>
      </c>
      <c r="H761" s="12" t="s">
        <v>8</v>
      </c>
      <c r="I761" s="12" t="s">
        <v>9</v>
      </c>
      <c r="J761" s="76" t="s">
        <v>525</v>
      </c>
      <c r="K761" s="77" t="s">
        <v>526</v>
      </c>
    </row>
    <row r="762" spans="2:11">
      <c r="B762" s="154" t="s">
        <v>665</v>
      </c>
      <c r="C762" s="154" t="s">
        <v>145</v>
      </c>
      <c r="D762" s="1">
        <v>10646</v>
      </c>
      <c r="E762" s="1">
        <v>10665</v>
      </c>
      <c r="F762" s="1"/>
      <c r="G762" s="1"/>
      <c r="H762" s="1">
        <f>E762-D762</f>
        <v>19</v>
      </c>
      <c r="I762" s="1"/>
      <c r="J762" s="1"/>
      <c r="K762" s="1"/>
    </row>
    <row r="763" spans="2:11">
      <c r="B763" s="155"/>
      <c r="C763" s="155"/>
      <c r="D763" s="1">
        <v>10637</v>
      </c>
      <c r="E763" s="1">
        <v>10665</v>
      </c>
      <c r="F763" s="1"/>
      <c r="G763" s="1"/>
      <c r="H763" s="1">
        <f t="shared" ref="H763:H765" si="86">E763-D763</f>
        <v>28</v>
      </c>
      <c r="I763" s="1"/>
      <c r="J763" s="1"/>
      <c r="K763" s="1"/>
    </row>
    <row r="764" spans="2:11">
      <c r="B764" s="155"/>
      <c r="C764" s="155"/>
      <c r="D764" s="1">
        <v>10630</v>
      </c>
      <c r="E764" s="1">
        <v>10665</v>
      </c>
      <c r="F764" s="1"/>
      <c r="G764" s="1"/>
      <c r="H764" s="1">
        <f t="shared" si="86"/>
        <v>35</v>
      </c>
      <c r="I764" s="1"/>
      <c r="J764" s="1"/>
      <c r="K764" s="1"/>
    </row>
    <row r="765" spans="2:11">
      <c r="B765" s="155"/>
      <c r="C765" s="155"/>
      <c r="D765" s="1">
        <v>10616</v>
      </c>
      <c r="E765" s="1">
        <v>10665</v>
      </c>
      <c r="F765" s="1"/>
      <c r="G765" s="1"/>
      <c r="H765" s="1">
        <f t="shared" si="86"/>
        <v>49</v>
      </c>
      <c r="I765" s="1"/>
      <c r="J765" s="1"/>
      <c r="K765" s="1"/>
    </row>
    <row r="766" spans="2:11">
      <c r="B766" s="155"/>
      <c r="C766" s="155"/>
      <c r="D766" s="1">
        <v>10638</v>
      </c>
      <c r="E766" s="1"/>
      <c r="F766" s="1">
        <v>10666</v>
      </c>
      <c r="G766" s="1"/>
      <c r="H766" s="1">
        <f>F766-D766</f>
        <v>28</v>
      </c>
      <c r="I766" s="1"/>
      <c r="J766" s="1"/>
      <c r="K766" s="1"/>
    </row>
    <row r="767" spans="2:11">
      <c r="B767" s="156"/>
      <c r="C767" s="156"/>
      <c r="D767" s="1">
        <v>10638</v>
      </c>
      <c r="E767" s="1"/>
      <c r="F767" s="1">
        <v>10666</v>
      </c>
      <c r="G767" s="1"/>
      <c r="H767" s="1">
        <f>F767-D767</f>
        <v>28</v>
      </c>
      <c r="I767" s="1"/>
      <c r="J767" s="5">
        <v>187</v>
      </c>
      <c r="K767" s="5">
        <f>J767*75</f>
        <v>14025</v>
      </c>
    </row>
    <row r="768" spans="2:11">
      <c r="B768" s="154" t="s">
        <v>666</v>
      </c>
      <c r="C768" s="154" t="s">
        <v>145</v>
      </c>
      <c r="D768" s="1">
        <v>10680</v>
      </c>
      <c r="E768" s="1"/>
      <c r="F768" s="1">
        <v>10723</v>
      </c>
      <c r="G768" s="1"/>
      <c r="H768" s="1">
        <f>F768-D768</f>
        <v>43</v>
      </c>
      <c r="I768" s="1"/>
      <c r="J768" s="5"/>
      <c r="K768" s="5"/>
    </row>
    <row r="769" spans="2:11">
      <c r="B769" s="155"/>
      <c r="C769" s="155"/>
      <c r="D769" s="1">
        <v>10680</v>
      </c>
      <c r="E769" s="1"/>
      <c r="F769" s="1">
        <v>10732</v>
      </c>
      <c r="G769" s="1"/>
      <c r="H769" s="1">
        <f t="shared" ref="H769:H777" si="87">F769-D769</f>
        <v>52</v>
      </c>
      <c r="I769" s="1"/>
      <c r="J769" s="5"/>
      <c r="K769" s="5"/>
    </row>
    <row r="770" spans="2:11">
      <c r="B770" s="155"/>
      <c r="C770" s="155"/>
      <c r="D770" s="1">
        <v>10665</v>
      </c>
      <c r="E770" s="1"/>
      <c r="F770" s="1">
        <v>10732</v>
      </c>
      <c r="G770" s="1"/>
      <c r="H770" s="1">
        <f t="shared" si="87"/>
        <v>67</v>
      </c>
      <c r="I770" s="1"/>
      <c r="J770" s="5"/>
      <c r="K770" s="5"/>
    </row>
    <row r="771" spans="2:11">
      <c r="B771" s="156"/>
      <c r="C771" s="156"/>
      <c r="D771" s="1">
        <v>10665</v>
      </c>
      <c r="E771" s="1"/>
      <c r="F771" s="1">
        <v>10715</v>
      </c>
      <c r="G771" s="1"/>
      <c r="H771" s="1">
        <f t="shared" si="87"/>
        <v>50</v>
      </c>
      <c r="I771" s="1"/>
      <c r="J771" s="5">
        <f>H768+H769+H770+H771</f>
        <v>212</v>
      </c>
      <c r="K771" s="5">
        <f>J771*75</f>
        <v>15900</v>
      </c>
    </row>
    <row r="772" spans="2:11">
      <c r="B772" s="154" t="s">
        <v>668</v>
      </c>
      <c r="C772" s="154" t="s">
        <v>145</v>
      </c>
      <c r="D772" s="1">
        <v>10715</v>
      </c>
      <c r="E772" s="1"/>
      <c r="F772" s="1">
        <v>10775</v>
      </c>
      <c r="G772" s="1"/>
      <c r="H772" s="1">
        <f t="shared" si="87"/>
        <v>60</v>
      </c>
      <c r="I772" s="1"/>
      <c r="J772" s="5"/>
      <c r="K772" s="5"/>
    </row>
    <row r="773" spans="2:11">
      <c r="B773" s="155"/>
      <c r="C773" s="155"/>
      <c r="D773" s="1">
        <v>10715</v>
      </c>
      <c r="E773" s="1"/>
      <c r="F773" s="1">
        <v>10775</v>
      </c>
      <c r="G773" s="1"/>
      <c r="H773" s="1">
        <f t="shared" si="87"/>
        <v>60</v>
      </c>
      <c r="I773" s="1"/>
      <c r="J773" s="5"/>
      <c r="K773" s="5"/>
    </row>
    <row r="774" spans="2:11">
      <c r="B774" s="155"/>
      <c r="C774" s="155"/>
      <c r="D774" s="1">
        <v>10730</v>
      </c>
      <c r="E774" s="1"/>
      <c r="F774" s="1">
        <v>10775</v>
      </c>
      <c r="G774" s="1"/>
      <c r="H774" s="1">
        <f t="shared" si="87"/>
        <v>45</v>
      </c>
      <c r="I774" s="1"/>
      <c r="J774" s="5"/>
      <c r="K774" s="5"/>
    </row>
    <row r="775" spans="2:11">
      <c r="B775" s="156"/>
      <c r="C775" s="156"/>
      <c r="D775" s="1">
        <v>10730</v>
      </c>
      <c r="E775" s="1"/>
      <c r="F775" s="1">
        <v>10775</v>
      </c>
      <c r="G775" s="1"/>
      <c r="H775" s="1">
        <f t="shared" si="87"/>
        <v>45</v>
      </c>
      <c r="I775" s="1"/>
      <c r="J775" s="5">
        <f>H772+H773+H774+H775</f>
        <v>210</v>
      </c>
      <c r="K775" s="5">
        <f>J775*75</f>
        <v>15750</v>
      </c>
    </row>
    <row r="776" spans="2:11">
      <c r="B776" s="160" t="s">
        <v>673</v>
      </c>
      <c r="C776" s="160" t="s">
        <v>145</v>
      </c>
      <c r="D776" s="1">
        <v>10758</v>
      </c>
      <c r="E776" s="1"/>
      <c r="F776" s="1">
        <v>10790</v>
      </c>
      <c r="G776" s="1"/>
      <c r="H776" s="1">
        <f t="shared" si="87"/>
        <v>32</v>
      </c>
      <c r="I776" s="1"/>
      <c r="J776" s="5"/>
      <c r="K776" s="5"/>
    </row>
    <row r="777" spans="2:11">
      <c r="B777" s="161"/>
      <c r="C777" s="161"/>
      <c r="D777" s="1">
        <v>10758</v>
      </c>
      <c r="E777" s="1"/>
      <c r="F777" s="1">
        <v>10790</v>
      </c>
      <c r="G777" s="1"/>
      <c r="H777" s="1">
        <f t="shared" si="87"/>
        <v>32</v>
      </c>
      <c r="I777" s="1"/>
      <c r="J777" s="5"/>
      <c r="K777" s="5"/>
    </row>
    <row r="778" spans="2:11">
      <c r="B778" s="161"/>
      <c r="C778" s="161"/>
      <c r="D778" s="13">
        <v>10758</v>
      </c>
      <c r="E778" s="1"/>
      <c r="F778" s="1"/>
      <c r="G778" s="1"/>
      <c r="H778" s="1"/>
      <c r="I778" s="13" t="s">
        <v>13</v>
      </c>
      <c r="J778" s="5"/>
      <c r="K778" s="5"/>
    </row>
    <row r="779" spans="2:11">
      <c r="B779" s="162"/>
      <c r="C779" s="162"/>
      <c r="D779" s="13">
        <v>10758</v>
      </c>
      <c r="E779" s="1"/>
      <c r="F779" s="1"/>
      <c r="G779" s="1"/>
      <c r="H779" s="1"/>
      <c r="I779" s="13" t="s">
        <v>13</v>
      </c>
      <c r="J779" s="5">
        <f>H776+H777</f>
        <v>64</v>
      </c>
      <c r="K779" s="5">
        <f>J779*75</f>
        <v>4800</v>
      </c>
    </row>
    <row r="780" spans="2:11">
      <c r="B780" s="160" t="s">
        <v>676</v>
      </c>
      <c r="C780" s="160" t="s">
        <v>145</v>
      </c>
      <c r="D780" s="13"/>
      <c r="E780" s="1"/>
      <c r="F780" s="1">
        <v>10800</v>
      </c>
      <c r="G780" s="1"/>
      <c r="H780" s="1">
        <f>F780-D778</f>
        <v>42</v>
      </c>
      <c r="I780" s="5"/>
      <c r="J780" s="5"/>
      <c r="K780" s="5"/>
    </row>
    <row r="781" spans="2:11">
      <c r="B781" s="161"/>
      <c r="C781" s="161"/>
      <c r="D781" s="13"/>
      <c r="E781" s="1"/>
      <c r="F781" s="1">
        <v>10814</v>
      </c>
      <c r="G781" s="1"/>
      <c r="H781" s="1">
        <f>F781-D779</f>
        <v>56</v>
      </c>
      <c r="I781" s="5"/>
      <c r="J781" s="5"/>
      <c r="K781" s="5"/>
    </row>
    <row r="782" spans="2:11">
      <c r="B782" s="161"/>
      <c r="C782" s="161"/>
      <c r="D782" s="13">
        <v>10733</v>
      </c>
      <c r="E782" s="1"/>
      <c r="F782" s="1">
        <v>10800</v>
      </c>
      <c r="G782" s="1"/>
      <c r="H782" s="1">
        <f>F782-D782</f>
        <v>67</v>
      </c>
      <c r="I782" s="5"/>
      <c r="J782" s="5"/>
      <c r="K782" s="5"/>
    </row>
    <row r="783" spans="2:11">
      <c r="B783" s="162"/>
      <c r="C783" s="162"/>
      <c r="D783" s="13">
        <v>10733</v>
      </c>
      <c r="E783" s="1"/>
      <c r="F783" s="1">
        <v>10814</v>
      </c>
      <c r="G783" s="1"/>
      <c r="H783" s="1">
        <f>F783-D783</f>
        <v>81</v>
      </c>
      <c r="I783" s="5"/>
      <c r="J783" s="5">
        <f>H780+H781+H782+H783</f>
        <v>246</v>
      </c>
      <c r="K783" s="5">
        <f>J783*75</f>
        <v>18450</v>
      </c>
    </row>
    <row r="784" spans="2:11">
      <c r="B784" s="154" t="s">
        <v>679</v>
      </c>
      <c r="C784" s="154" t="s">
        <v>145</v>
      </c>
      <c r="D784" s="13">
        <v>10821</v>
      </c>
      <c r="E784" s="1"/>
      <c r="F784" s="109">
        <v>10860</v>
      </c>
      <c r="G784" s="1"/>
      <c r="H784" s="1">
        <f>F784-D784</f>
        <v>39</v>
      </c>
      <c r="I784" s="5"/>
      <c r="J784" s="5"/>
      <c r="K784" s="5"/>
    </row>
    <row r="785" spans="2:11">
      <c r="B785" s="155"/>
      <c r="C785" s="155"/>
      <c r="D785" s="13">
        <v>10821</v>
      </c>
      <c r="E785" s="1"/>
      <c r="F785" s="109">
        <v>10860</v>
      </c>
      <c r="G785" s="1"/>
      <c r="H785" s="1">
        <f t="shared" ref="H785:H786" si="88">F785-D785</f>
        <v>39</v>
      </c>
      <c r="I785" s="5"/>
      <c r="J785" s="5"/>
      <c r="K785" s="5"/>
    </row>
    <row r="786" spans="2:11">
      <c r="B786" s="155"/>
      <c r="C786" s="155"/>
      <c r="D786" s="13">
        <v>10821</v>
      </c>
      <c r="E786" s="1"/>
      <c r="F786" s="109">
        <v>10860</v>
      </c>
      <c r="G786" s="1"/>
      <c r="H786" s="1">
        <f t="shared" si="88"/>
        <v>39</v>
      </c>
      <c r="I786" s="5"/>
      <c r="J786" s="5"/>
      <c r="K786" s="5"/>
    </row>
    <row r="787" spans="2:11">
      <c r="B787" s="156"/>
      <c r="C787" s="156"/>
      <c r="D787" s="13">
        <v>10821</v>
      </c>
      <c r="E787" s="1"/>
      <c r="F787" s="109"/>
      <c r="G787" s="1"/>
      <c r="H787" s="1"/>
      <c r="I787" s="5" t="s">
        <v>13</v>
      </c>
      <c r="J787" s="5">
        <f>H784+H785+H786</f>
        <v>117</v>
      </c>
      <c r="K787" s="5">
        <f>J787*75</f>
        <v>8775</v>
      </c>
    </row>
    <row r="788" spans="2:11">
      <c r="B788" s="154" t="s">
        <v>680</v>
      </c>
      <c r="C788" s="154" t="s">
        <v>145</v>
      </c>
      <c r="D788" s="13"/>
      <c r="E788" s="1"/>
      <c r="F788" s="109">
        <v>10940</v>
      </c>
      <c r="G788" s="1"/>
      <c r="H788" s="1">
        <f>F788-D787</f>
        <v>119</v>
      </c>
      <c r="I788" s="5"/>
      <c r="J788" s="5"/>
      <c r="K788" s="5"/>
    </row>
    <row r="789" spans="2:11">
      <c r="B789" s="155"/>
      <c r="C789" s="155"/>
      <c r="D789" s="13">
        <v>10918</v>
      </c>
      <c r="E789" s="1"/>
      <c r="F789" s="109">
        <v>10938</v>
      </c>
      <c r="G789" s="1"/>
      <c r="H789" s="1">
        <f>F789-D789</f>
        <v>20</v>
      </c>
      <c r="I789" s="5"/>
      <c r="J789" s="5"/>
      <c r="K789" s="5"/>
    </row>
    <row r="790" spans="2:11">
      <c r="B790" s="155"/>
      <c r="C790" s="155"/>
      <c r="D790" s="13">
        <v>10918</v>
      </c>
      <c r="E790" s="1"/>
      <c r="F790" s="109">
        <v>10950</v>
      </c>
      <c r="G790" s="1"/>
      <c r="H790" s="1">
        <f t="shared" ref="H790:H791" si="89">F790-D790</f>
        <v>32</v>
      </c>
      <c r="I790" s="5"/>
      <c r="J790" s="5"/>
      <c r="K790" s="5"/>
    </row>
    <row r="791" spans="2:11">
      <c r="B791" s="156"/>
      <c r="C791" s="156"/>
      <c r="D791" s="13">
        <v>10918</v>
      </c>
      <c r="E791" s="1"/>
      <c r="F791" s="109">
        <v>10950</v>
      </c>
      <c r="G791" s="1"/>
      <c r="H791" s="1">
        <f t="shared" si="89"/>
        <v>32</v>
      </c>
      <c r="I791" s="5"/>
      <c r="J791" s="5">
        <f>H788+H789+H790+H791</f>
        <v>203</v>
      </c>
      <c r="K791" s="5">
        <f>J791*75</f>
        <v>15225</v>
      </c>
    </row>
    <row r="792" spans="2:11">
      <c r="B792" s="154" t="s">
        <v>681</v>
      </c>
      <c r="C792" s="154" t="s">
        <v>145</v>
      </c>
      <c r="D792" s="13">
        <v>10960</v>
      </c>
      <c r="E792" s="1"/>
      <c r="F792" s="1"/>
      <c r="G792" s="110">
        <v>10949</v>
      </c>
      <c r="H792" s="1">
        <f>G792-D792</f>
        <v>-11</v>
      </c>
      <c r="I792" s="5"/>
      <c r="J792" s="5"/>
      <c r="K792" s="5"/>
    </row>
    <row r="793" spans="2:11">
      <c r="B793" s="155"/>
      <c r="C793" s="155"/>
      <c r="D793" s="13">
        <v>10960</v>
      </c>
      <c r="E793" s="1"/>
      <c r="F793" s="1"/>
      <c r="G793" s="110">
        <v>10949</v>
      </c>
      <c r="H793" s="1">
        <f>G793-D793</f>
        <v>-11</v>
      </c>
      <c r="I793" s="5"/>
      <c r="J793" s="5"/>
      <c r="K793" s="5"/>
    </row>
    <row r="794" spans="2:11">
      <c r="B794" s="155"/>
      <c r="C794" s="155"/>
      <c r="D794" s="13">
        <v>10920</v>
      </c>
      <c r="E794" s="1">
        <v>10940</v>
      </c>
      <c r="F794" s="1"/>
      <c r="G794" s="110"/>
      <c r="H794" s="1">
        <f>E794-D794</f>
        <v>20</v>
      </c>
      <c r="I794" s="5"/>
      <c r="J794" s="5"/>
      <c r="K794" s="5"/>
    </row>
    <row r="795" spans="2:11">
      <c r="B795" s="156"/>
      <c r="C795" s="156"/>
      <c r="D795" s="13">
        <v>10920</v>
      </c>
      <c r="E795" s="1">
        <v>10940</v>
      </c>
      <c r="F795" s="1"/>
      <c r="G795" s="110"/>
      <c r="H795" s="1">
        <f>E795-D795</f>
        <v>20</v>
      </c>
      <c r="I795" s="5"/>
      <c r="J795" s="5">
        <f>H792+H793+H794+H795</f>
        <v>18</v>
      </c>
      <c r="K795" s="5">
        <f>J795*75</f>
        <v>1350</v>
      </c>
    </row>
    <row r="796" spans="2:11">
      <c r="B796" s="154" t="s">
        <v>685</v>
      </c>
      <c r="C796" s="154" t="s">
        <v>145</v>
      </c>
      <c r="D796" s="13">
        <v>11015</v>
      </c>
      <c r="E796" s="1"/>
      <c r="F796" s="109">
        <v>11065</v>
      </c>
      <c r="G796" s="1"/>
      <c r="H796" s="1">
        <f>F796-D796</f>
        <v>50</v>
      </c>
      <c r="I796" s="5"/>
      <c r="J796" s="5"/>
      <c r="K796" s="5"/>
    </row>
    <row r="797" spans="2:11">
      <c r="B797" s="155"/>
      <c r="C797" s="155"/>
      <c r="D797" s="13">
        <v>11015</v>
      </c>
      <c r="E797" s="1"/>
      <c r="F797" s="109">
        <v>11065</v>
      </c>
      <c r="G797" s="1"/>
      <c r="H797" s="1">
        <f t="shared" ref="H797:H798" si="90">F797-D797</f>
        <v>50</v>
      </c>
      <c r="I797" s="5"/>
      <c r="J797" s="5"/>
      <c r="K797" s="5"/>
    </row>
    <row r="798" spans="2:11">
      <c r="B798" s="156"/>
      <c r="C798" s="156"/>
      <c r="D798" s="13">
        <v>11015</v>
      </c>
      <c r="E798" s="1"/>
      <c r="F798" s="109">
        <v>11065</v>
      </c>
      <c r="G798" s="1"/>
      <c r="H798" s="1">
        <f t="shared" si="90"/>
        <v>50</v>
      </c>
      <c r="I798" s="5"/>
      <c r="J798" s="5">
        <v>150</v>
      </c>
      <c r="K798" s="5">
        <f>J798*75</f>
        <v>11250</v>
      </c>
    </row>
    <row r="799" spans="2:11">
      <c r="B799" s="154" t="s">
        <v>688</v>
      </c>
      <c r="C799" s="154" t="s">
        <v>145</v>
      </c>
      <c r="D799" s="13">
        <v>11000</v>
      </c>
      <c r="E799" s="1">
        <v>11025</v>
      </c>
      <c r="F799" s="109"/>
      <c r="G799" s="1"/>
      <c r="H799" s="1">
        <f>E799-D799</f>
        <v>25</v>
      </c>
      <c r="I799" s="5"/>
      <c r="J799" s="5"/>
      <c r="K799" s="5"/>
    </row>
    <row r="800" spans="2:11">
      <c r="B800" s="156"/>
      <c r="C800" s="156"/>
      <c r="D800" s="13">
        <v>11000</v>
      </c>
      <c r="E800" s="1">
        <v>11025</v>
      </c>
      <c r="F800" s="109"/>
      <c r="G800" s="1"/>
      <c r="H800" s="1">
        <f>E800-D800</f>
        <v>25</v>
      </c>
      <c r="I800" s="5"/>
      <c r="J800" s="5">
        <v>50</v>
      </c>
      <c r="K800" s="5">
        <f>J800*75</f>
        <v>3750</v>
      </c>
    </row>
    <row r="801" spans="2:11">
      <c r="B801" s="154" t="s">
        <v>691</v>
      </c>
      <c r="C801" s="154" t="s">
        <v>145</v>
      </c>
      <c r="D801" s="13">
        <v>10965</v>
      </c>
      <c r="E801" s="1">
        <v>11000</v>
      </c>
      <c r="F801" s="109"/>
      <c r="G801" s="1"/>
      <c r="H801" s="1">
        <f>E801-D801</f>
        <v>35</v>
      </c>
      <c r="I801" s="5"/>
      <c r="J801" s="5"/>
      <c r="K801" s="5"/>
    </row>
    <row r="802" spans="2:11">
      <c r="B802" s="155"/>
      <c r="C802" s="155"/>
      <c r="D802" s="13">
        <v>10945</v>
      </c>
      <c r="E802" s="1">
        <v>11000</v>
      </c>
      <c r="F802" s="109"/>
      <c r="G802" s="1"/>
      <c r="H802" s="1">
        <f t="shared" ref="H802:H804" si="91">E802-D802</f>
        <v>55</v>
      </c>
      <c r="I802" s="5"/>
      <c r="J802" s="5"/>
      <c r="K802" s="5"/>
    </row>
    <row r="803" spans="2:11">
      <c r="B803" s="155"/>
      <c r="C803" s="155"/>
      <c r="D803" s="13">
        <v>10935</v>
      </c>
      <c r="E803" s="1">
        <v>11000</v>
      </c>
      <c r="F803" s="109"/>
      <c r="G803" s="1"/>
      <c r="H803" s="1">
        <f t="shared" si="91"/>
        <v>65</v>
      </c>
      <c r="I803" s="5"/>
      <c r="J803" s="5"/>
      <c r="K803" s="5"/>
    </row>
    <row r="804" spans="2:11">
      <c r="B804" s="156"/>
      <c r="C804" s="156"/>
      <c r="D804" s="13">
        <v>10935</v>
      </c>
      <c r="E804" s="1">
        <v>11000</v>
      </c>
      <c r="F804" s="109"/>
      <c r="G804" s="1"/>
      <c r="H804" s="1">
        <f t="shared" si="91"/>
        <v>65</v>
      </c>
      <c r="I804" s="5"/>
      <c r="J804" s="5">
        <f>H801+H802+H803+H804</f>
        <v>220</v>
      </c>
      <c r="K804" s="5">
        <f>J804*75</f>
        <v>16500</v>
      </c>
    </row>
    <row r="805" spans="2:11">
      <c r="B805" s="154" t="s">
        <v>694</v>
      </c>
      <c r="C805" s="154" t="s">
        <v>145</v>
      </c>
      <c r="D805" s="13">
        <v>10959</v>
      </c>
      <c r="E805" s="1"/>
      <c r="F805" s="109">
        <v>10992</v>
      </c>
      <c r="G805" s="1"/>
      <c r="H805" s="1">
        <f>F805-D805</f>
        <v>33</v>
      </c>
      <c r="I805" s="5"/>
      <c r="J805" s="5"/>
      <c r="K805" s="5"/>
    </row>
    <row r="806" spans="2:11">
      <c r="B806" s="155"/>
      <c r="C806" s="155"/>
      <c r="D806" s="13">
        <v>10959</v>
      </c>
      <c r="E806" s="1"/>
      <c r="F806" s="109">
        <v>10992</v>
      </c>
      <c r="G806" s="1"/>
      <c r="H806" s="1">
        <f t="shared" ref="H806:H808" si="92">F806-D806</f>
        <v>33</v>
      </c>
      <c r="I806" s="5"/>
      <c r="J806" s="5"/>
      <c r="K806" s="5"/>
    </row>
    <row r="807" spans="2:11">
      <c r="B807" s="155"/>
      <c r="C807" s="155"/>
      <c r="D807" s="13">
        <v>10959</v>
      </c>
      <c r="E807" s="1"/>
      <c r="F807" s="109">
        <v>11010</v>
      </c>
      <c r="G807" s="1"/>
      <c r="H807" s="1">
        <f t="shared" si="92"/>
        <v>51</v>
      </c>
      <c r="I807" s="5"/>
      <c r="J807" s="5"/>
      <c r="K807" s="5"/>
    </row>
    <row r="808" spans="2:11">
      <c r="B808" s="156"/>
      <c r="C808" s="156"/>
      <c r="D808" s="13">
        <v>10959</v>
      </c>
      <c r="E808" s="1"/>
      <c r="F808" s="109">
        <v>11030</v>
      </c>
      <c r="G808" s="1"/>
      <c r="H808" s="1">
        <f t="shared" si="92"/>
        <v>71</v>
      </c>
      <c r="I808" s="5"/>
      <c r="J808" s="5">
        <f>H805+H806+H807+H808</f>
        <v>188</v>
      </c>
      <c r="K808" s="5">
        <f>J808*75</f>
        <v>14100</v>
      </c>
    </row>
    <row r="809" spans="2:11">
      <c r="B809" s="160" t="s">
        <v>696</v>
      </c>
      <c r="C809" s="160" t="s">
        <v>145</v>
      </c>
      <c r="D809" s="13">
        <v>11000</v>
      </c>
      <c r="E809" s="1">
        <v>11050</v>
      </c>
      <c r="F809" s="109"/>
      <c r="G809" s="1"/>
      <c r="H809" s="1">
        <f>E809-D809</f>
        <v>50</v>
      </c>
      <c r="I809" s="5"/>
      <c r="J809" s="5"/>
      <c r="K809" s="5"/>
    </row>
    <row r="810" spans="2:11">
      <c r="B810" s="161"/>
      <c r="C810" s="161"/>
      <c r="D810" s="13">
        <v>11000</v>
      </c>
      <c r="E810" s="1">
        <v>11050</v>
      </c>
      <c r="F810" s="109"/>
      <c r="G810" s="1"/>
      <c r="H810" s="1">
        <f t="shared" ref="H810:H816" si="93">E810-D810</f>
        <v>50</v>
      </c>
      <c r="I810" s="5"/>
      <c r="J810" s="5"/>
      <c r="K810" s="5"/>
    </row>
    <row r="811" spans="2:11">
      <c r="B811" s="161"/>
      <c r="C811" s="161"/>
      <c r="D811" s="13">
        <v>10970</v>
      </c>
      <c r="E811" s="1">
        <v>11050</v>
      </c>
      <c r="F811" s="109"/>
      <c r="G811" s="1"/>
      <c r="H811" s="1">
        <f t="shared" si="93"/>
        <v>80</v>
      </c>
      <c r="I811" s="5"/>
      <c r="J811" s="5"/>
      <c r="K811" s="5"/>
    </row>
    <row r="812" spans="2:11">
      <c r="B812" s="162"/>
      <c r="C812" s="162"/>
      <c r="D812" s="13">
        <v>10960</v>
      </c>
      <c r="E812" s="1">
        <v>11050</v>
      </c>
      <c r="F812" s="109"/>
      <c r="G812" s="1"/>
      <c r="H812" s="1">
        <f t="shared" si="93"/>
        <v>90</v>
      </c>
      <c r="I812" s="5"/>
      <c r="J812" s="5">
        <f>H809+H810+H811+H812</f>
        <v>270</v>
      </c>
      <c r="K812" s="5">
        <f>J812*75</f>
        <v>20250</v>
      </c>
    </row>
    <row r="813" spans="2:11">
      <c r="B813" s="154" t="s">
        <v>699</v>
      </c>
      <c r="C813" s="154" t="s">
        <v>145</v>
      </c>
      <c r="D813" s="13">
        <v>10960</v>
      </c>
      <c r="E813" s="1">
        <v>11000</v>
      </c>
      <c r="F813" s="109"/>
      <c r="G813" s="1"/>
      <c r="H813" s="1">
        <f t="shared" si="93"/>
        <v>40</v>
      </c>
      <c r="I813" s="5"/>
      <c r="J813" s="5"/>
      <c r="K813" s="5"/>
    </row>
    <row r="814" spans="2:11">
      <c r="B814" s="155"/>
      <c r="C814" s="155"/>
      <c r="D814" s="13">
        <v>10960</v>
      </c>
      <c r="E814" s="1">
        <v>11000</v>
      </c>
      <c r="F814" s="109"/>
      <c r="G814" s="1"/>
      <c r="H814" s="1">
        <f t="shared" si="93"/>
        <v>40</v>
      </c>
      <c r="I814" s="5"/>
      <c r="J814" s="5"/>
      <c r="K814" s="5"/>
    </row>
    <row r="815" spans="2:11">
      <c r="B815" s="155"/>
      <c r="C815" s="155"/>
      <c r="D815" s="13">
        <v>10950</v>
      </c>
      <c r="E815" s="1">
        <v>11000</v>
      </c>
      <c r="F815" s="109"/>
      <c r="G815" s="1"/>
      <c r="H815" s="1">
        <f t="shared" si="93"/>
        <v>50</v>
      </c>
      <c r="I815" s="5"/>
      <c r="J815" s="5"/>
      <c r="K815" s="5"/>
    </row>
    <row r="816" spans="2:11">
      <c r="B816" s="156"/>
      <c r="C816" s="156"/>
      <c r="D816" s="13">
        <v>10950</v>
      </c>
      <c r="E816" s="1">
        <v>11000</v>
      </c>
      <c r="F816" s="109"/>
      <c r="G816" s="1"/>
      <c r="H816" s="1">
        <f t="shared" si="93"/>
        <v>50</v>
      </c>
      <c r="I816" s="5"/>
      <c r="J816" s="5">
        <f>H813+H814+H815+H816</f>
        <v>180</v>
      </c>
      <c r="K816" s="5">
        <f>J816*75</f>
        <v>13500</v>
      </c>
    </row>
    <row r="817" spans="2:11">
      <c r="B817" s="154" t="s">
        <v>700</v>
      </c>
      <c r="C817" s="154" t="s">
        <v>145</v>
      </c>
      <c r="D817" s="13">
        <v>10975</v>
      </c>
      <c r="E817" s="1"/>
      <c r="F817" s="109">
        <v>11040</v>
      </c>
      <c r="G817" s="1"/>
      <c r="H817" s="1">
        <f>F817-D817</f>
        <v>65</v>
      </c>
      <c r="I817" s="5"/>
      <c r="J817" s="5"/>
      <c r="K817" s="5"/>
    </row>
    <row r="818" spans="2:11">
      <c r="B818" s="155"/>
      <c r="C818" s="155"/>
      <c r="D818" s="13">
        <v>10975</v>
      </c>
      <c r="E818" s="1"/>
      <c r="F818" s="109">
        <v>11040</v>
      </c>
      <c r="G818" s="1"/>
      <c r="H818" s="1">
        <f>F818-D818</f>
        <v>65</v>
      </c>
      <c r="I818" s="5"/>
      <c r="J818" s="5"/>
      <c r="K818" s="5"/>
    </row>
    <row r="819" spans="2:11">
      <c r="B819" s="155"/>
      <c r="C819" s="155"/>
      <c r="D819" s="13">
        <v>10975</v>
      </c>
      <c r="E819" s="1"/>
      <c r="F819" s="109"/>
      <c r="G819" s="1"/>
      <c r="H819" s="1"/>
      <c r="I819" s="13" t="s">
        <v>13</v>
      </c>
      <c r="J819" s="5"/>
      <c r="K819" s="5"/>
    </row>
    <row r="820" spans="2:11">
      <c r="B820" s="156"/>
      <c r="C820" s="156"/>
      <c r="D820" s="13">
        <v>10975</v>
      </c>
      <c r="E820" s="1"/>
      <c r="F820" s="109"/>
      <c r="G820" s="1"/>
      <c r="H820" s="1"/>
      <c r="I820" s="13" t="s">
        <v>13</v>
      </c>
      <c r="J820" s="5">
        <f>H817+H818</f>
        <v>130</v>
      </c>
      <c r="K820" s="5">
        <f>J820*75</f>
        <v>9750</v>
      </c>
    </row>
    <row r="821" spans="2:11">
      <c r="B821" s="154" t="s">
        <v>702</v>
      </c>
      <c r="C821" s="154" t="s">
        <v>145</v>
      </c>
      <c r="D821" s="13"/>
      <c r="E821" s="1"/>
      <c r="F821" s="109">
        <v>11080</v>
      </c>
      <c r="G821" s="1"/>
      <c r="H821" s="1">
        <f>F821-D819</f>
        <v>105</v>
      </c>
      <c r="I821" s="5"/>
      <c r="J821" s="5"/>
      <c r="K821" s="5"/>
    </row>
    <row r="822" spans="2:11">
      <c r="B822" s="155"/>
      <c r="C822" s="155"/>
      <c r="D822" s="13"/>
      <c r="E822" s="1"/>
      <c r="F822" s="109">
        <v>11100</v>
      </c>
      <c r="G822" s="1"/>
      <c r="H822" s="1">
        <f>F822-D820</f>
        <v>125</v>
      </c>
      <c r="I822" s="5"/>
      <c r="J822" s="5"/>
      <c r="K822" s="5"/>
    </row>
    <row r="823" spans="2:11">
      <c r="B823" s="155"/>
      <c r="C823" s="155"/>
      <c r="D823" s="13">
        <v>11045</v>
      </c>
      <c r="E823" s="1"/>
      <c r="F823" s="109">
        <v>11100</v>
      </c>
      <c r="G823" s="1"/>
      <c r="H823" s="1">
        <f>F823-D823</f>
        <v>55</v>
      </c>
      <c r="I823" s="5"/>
      <c r="J823" s="5"/>
      <c r="K823" s="5"/>
    </row>
    <row r="824" spans="2:11">
      <c r="B824" s="156"/>
      <c r="C824" s="156"/>
      <c r="D824" s="13">
        <v>11045</v>
      </c>
      <c r="E824" s="1"/>
      <c r="F824" s="109"/>
      <c r="G824" s="1"/>
      <c r="H824" s="1"/>
      <c r="I824" s="13" t="s">
        <v>13</v>
      </c>
      <c r="J824" s="5">
        <f>H821+H822+H823</f>
        <v>285</v>
      </c>
      <c r="K824" s="5">
        <f>J824*75</f>
        <v>21375</v>
      </c>
    </row>
    <row r="825" spans="2:11">
      <c r="B825" s="154" t="s">
        <v>704</v>
      </c>
      <c r="C825" s="154" t="s">
        <v>145</v>
      </c>
      <c r="D825" s="13"/>
      <c r="E825" s="1"/>
      <c r="F825" s="109">
        <v>11140</v>
      </c>
      <c r="G825" s="1"/>
      <c r="H825" s="1">
        <f>F825-D824</f>
        <v>95</v>
      </c>
      <c r="I825" s="5"/>
      <c r="J825" s="5"/>
      <c r="K825" s="5"/>
    </row>
    <row r="826" spans="2:11">
      <c r="B826" s="155"/>
      <c r="C826" s="155"/>
      <c r="D826" s="13">
        <v>11125</v>
      </c>
      <c r="E826" s="1"/>
      <c r="F826" s="109">
        <v>11150</v>
      </c>
      <c r="G826" s="1"/>
      <c r="H826" s="1">
        <f>F826-D826</f>
        <v>25</v>
      </c>
      <c r="I826" s="5"/>
      <c r="J826" s="5"/>
      <c r="K826" s="5"/>
    </row>
    <row r="827" spans="2:11">
      <c r="B827" s="155"/>
      <c r="C827" s="155"/>
      <c r="D827" s="13">
        <v>11125</v>
      </c>
      <c r="E827" s="1"/>
      <c r="F827" s="109">
        <v>11150</v>
      </c>
      <c r="G827" s="1"/>
      <c r="H827" s="1">
        <f>F827-D827</f>
        <v>25</v>
      </c>
      <c r="I827" s="5"/>
      <c r="J827" s="5"/>
      <c r="K827" s="5"/>
    </row>
    <row r="828" spans="2:11">
      <c r="B828" s="156"/>
      <c r="C828" s="156"/>
      <c r="D828" s="13">
        <v>11125</v>
      </c>
      <c r="E828" s="1"/>
      <c r="F828" s="109"/>
      <c r="G828" s="1"/>
      <c r="H828" s="1"/>
      <c r="I828" s="13" t="s">
        <v>13</v>
      </c>
      <c r="J828" s="5">
        <f>H825+H826+H827</f>
        <v>145</v>
      </c>
      <c r="K828" s="5">
        <f>J828*75</f>
        <v>10875</v>
      </c>
    </row>
    <row r="829" spans="2:11">
      <c r="B829" s="154" t="s">
        <v>706</v>
      </c>
      <c r="C829" s="154" t="s">
        <v>145</v>
      </c>
      <c r="D829" s="13"/>
      <c r="E829" s="1"/>
      <c r="F829" s="109">
        <v>11165</v>
      </c>
      <c r="G829" s="1"/>
      <c r="H829" s="1">
        <f>F829-D828</f>
        <v>40</v>
      </c>
      <c r="I829" s="5"/>
      <c r="J829" s="5"/>
      <c r="K829" s="5"/>
    </row>
    <row r="830" spans="2:11">
      <c r="B830" s="155"/>
      <c r="C830" s="155"/>
      <c r="D830" s="13">
        <v>11150</v>
      </c>
      <c r="E830" s="1">
        <v>11130</v>
      </c>
      <c r="F830" s="109"/>
      <c r="G830" s="1"/>
      <c r="H830" s="1">
        <f>E830-D830</f>
        <v>-20</v>
      </c>
      <c r="I830" s="5"/>
      <c r="J830" s="5"/>
      <c r="K830" s="5"/>
    </row>
    <row r="831" spans="2:11">
      <c r="B831" s="156"/>
      <c r="C831" s="156"/>
      <c r="D831" s="13">
        <v>11150</v>
      </c>
      <c r="E831" s="1">
        <v>11130</v>
      </c>
      <c r="F831" s="109"/>
      <c r="G831" s="1"/>
      <c r="H831" s="1">
        <f>E831-D831</f>
        <v>-20</v>
      </c>
      <c r="I831" s="5"/>
      <c r="J831" s="5">
        <f>H829+H830+H831</f>
        <v>0</v>
      </c>
      <c r="K831" s="5">
        <v>0</v>
      </c>
    </row>
    <row r="832" spans="2:11">
      <c r="B832" s="154" t="s">
        <v>709</v>
      </c>
      <c r="C832" s="154" t="s">
        <v>270</v>
      </c>
      <c r="D832" s="13">
        <v>11155</v>
      </c>
      <c r="E832" s="1"/>
      <c r="F832" s="109">
        <v>11179</v>
      </c>
      <c r="G832" s="1"/>
      <c r="H832" s="1">
        <f>F832-D832</f>
        <v>24</v>
      </c>
      <c r="I832" s="5"/>
      <c r="J832" s="5"/>
      <c r="K832" s="5"/>
    </row>
    <row r="833" spans="2:11">
      <c r="B833" s="155"/>
      <c r="C833" s="155"/>
      <c r="D833" s="13">
        <v>11155</v>
      </c>
      <c r="E833" s="1"/>
      <c r="F833" s="109">
        <v>11179</v>
      </c>
      <c r="G833" s="1"/>
      <c r="H833" s="1">
        <f t="shared" ref="H833:H835" si="94">F833-D833</f>
        <v>24</v>
      </c>
      <c r="I833" s="5"/>
      <c r="J833" s="5"/>
      <c r="K833" s="5"/>
    </row>
    <row r="834" spans="2:11">
      <c r="B834" s="155"/>
      <c r="C834" s="155"/>
      <c r="D834" s="13">
        <v>11155</v>
      </c>
      <c r="E834" s="1"/>
      <c r="F834" s="109">
        <v>11179</v>
      </c>
      <c r="G834" s="1"/>
      <c r="H834" s="1">
        <f t="shared" si="94"/>
        <v>24</v>
      </c>
      <c r="I834" s="5"/>
      <c r="J834" s="5"/>
      <c r="K834" s="5"/>
    </row>
    <row r="835" spans="2:11">
      <c r="B835" s="156"/>
      <c r="C835" s="156"/>
      <c r="D835" s="13">
        <v>11155</v>
      </c>
      <c r="E835" s="1"/>
      <c r="F835" s="109">
        <v>11179</v>
      </c>
      <c r="G835" s="1"/>
      <c r="H835" s="1">
        <f t="shared" si="94"/>
        <v>24</v>
      </c>
      <c r="I835" s="5"/>
      <c r="J835" s="5">
        <f>H832+H833+H834+H835</f>
        <v>96</v>
      </c>
      <c r="K835" s="5">
        <f>J835*75</f>
        <v>7200</v>
      </c>
    </row>
    <row r="836" spans="2:11">
      <c r="B836" s="154" t="s">
        <v>714</v>
      </c>
      <c r="C836" s="154" t="s">
        <v>270</v>
      </c>
      <c r="D836" s="13">
        <v>11249</v>
      </c>
      <c r="E836" s="1"/>
      <c r="F836" s="109">
        <v>11262</v>
      </c>
      <c r="G836" s="1"/>
      <c r="H836" s="1">
        <f>F836-D836</f>
        <v>13</v>
      </c>
      <c r="I836" s="5"/>
      <c r="J836" s="5"/>
      <c r="K836" s="5"/>
    </row>
    <row r="837" spans="2:11">
      <c r="B837" s="155"/>
      <c r="C837" s="155"/>
      <c r="D837" s="13">
        <v>11249</v>
      </c>
      <c r="E837" s="1"/>
      <c r="F837" s="109">
        <v>11262</v>
      </c>
      <c r="G837" s="1"/>
      <c r="H837" s="1">
        <f t="shared" ref="H837:H839" si="95">F837-D837</f>
        <v>13</v>
      </c>
      <c r="I837" s="5"/>
      <c r="J837" s="5"/>
      <c r="K837" s="5"/>
    </row>
    <row r="838" spans="2:11">
      <c r="B838" s="155"/>
      <c r="C838" s="155"/>
      <c r="D838" s="13">
        <v>11249</v>
      </c>
      <c r="E838" s="1"/>
      <c r="F838" s="109">
        <v>11262</v>
      </c>
      <c r="G838" s="1"/>
      <c r="H838" s="1">
        <f t="shared" si="95"/>
        <v>13</v>
      </c>
      <c r="I838" s="5"/>
      <c r="J838" s="5"/>
      <c r="K838" s="5"/>
    </row>
    <row r="839" spans="2:11">
      <c r="B839" s="155"/>
      <c r="C839" s="155"/>
      <c r="D839" s="13">
        <v>11249</v>
      </c>
      <c r="E839" s="1"/>
      <c r="F839" s="109">
        <v>11262</v>
      </c>
      <c r="G839" s="1"/>
      <c r="H839" s="1">
        <f t="shared" si="95"/>
        <v>13</v>
      </c>
      <c r="I839" s="5"/>
      <c r="J839" s="5"/>
      <c r="K839" s="5"/>
    </row>
    <row r="840" spans="2:11">
      <c r="B840" s="155"/>
      <c r="C840" s="155"/>
      <c r="D840" s="13"/>
      <c r="E840" s="1">
        <v>11270</v>
      </c>
      <c r="F840" s="109"/>
      <c r="G840" s="1">
        <v>11285</v>
      </c>
      <c r="H840" s="1">
        <f>E840-G840</f>
        <v>-15</v>
      </c>
      <c r="I840" s="5"/>
      <c r="J840" s="5"/>
      <c r="K840" s="5"/>
    </row>
    <row r="841" spans="2:11">
      <c r="B841" s="155"/>
      <c r="C841" s="155"/>
      <c r="D841" s="13"/>
      <c r="E841" s="1">
        <v>11270</v>
      </c>
      <c r="F841" s="109"/>
      <c r="G841" s="1">
        <v>11285</v>
      </c>
      <c r="H841" s="1">
        <f>E841-G841</f>
        <v>-15</v>
      </c>
      <c r="I841" s="5"/>
      <c r="J841" s="5"/>
      <c r="K841" s="5"/>
    </row>
    <row r="842" spans="2:11">
      <c r="B842" s="155"/>
      <c r="C842" s="155"/>
      <c r="D842" s="13">
        <v>11288</v>
      </c>
      <c r="E842" s="1"/>
      <c r="F842" s="109">
        <v>11310</v>
      </c>
      <c r="G842" s="1"/>
      <c r="H842" s="1">
        <f>F842-D842</f>
        <v>22</v>
      </c>
      <c r="I842" s="5"/>
      <c r="J842" s="5"/>
      <c r="K842" s="5"/>
    </row>
    <row r="843" spans="2:11">
      <c r="B843" s="156"/>
      <c r="C843" s="156"/>
      <c r="D843" s="13">
        <v>11288</v>
      </c>
      <c r="E843" s="1"/>
      <c r="F843" s="109">
        <v>11310</v>
      </c>
      <c r="G843" s="1"/>
      <c r="H843" s="1">
        <f>F843-D843</f>
        <v>22</v>
      </c>
      <c r="I843" s="5"/>
      <c r="J843" s="5">
        <f>H836+H837+H838+H839+H840+H841+H842+H843</f>
        <v>66</v>
      </c>
      <c r="K843" s="5">
        <f>J843*75</f>
        <v>4950</v>
      </c>
    </row>
    <row r="844" spans="2:11">
      <c r="B844" s="154" t="s">
        <v>720</v>
      </c>
      <c r="C844" s="154" t="s">
        <v>270</v>
      </c>
      <c r="D844" s="13">
        <v>11300</v>
      </c>
      <c r="E844" s="1"/>
      <c r="F844" s="109">
        <v>11340</v>
      </c>
      <c r="G844" s="1"/>
      <c r="H844" s="1">
        <f>F844-D844</f>
        <v>40</v>
      </c>
      <c r="I844" s="5"/>
      <c r="J844" s="5"/>
      <c r="K844" s="5"/>
    </row>
    <row r="845" spans="2:11">
      <c r="B845" s="155"/>
      <c r="C845" s="155"/>
      <c r="D845" s="13">
        <v>11300</v>
      </c>
      <c r="E845" s="1"/>
      <c r="F845" s="109">
        <v>11340</v>
      </c>
      <c r="G845" s="1"/>
      <c r="H845" s="1">
        <f>F845-D845</f>
        <v>40</v>
      </c>
      <c r="I845" s="5"/>
      <c r="J845" s="5"/>
      <c r="K845" s="5"/>
    </row>
    <row r="846" spans="2:11">
      <c r="B846" s="155"/>
      <c r="C846" s="155"/>
      <c r="D846" s="13"/>
      <c r="E846" s="1">
        <v>11340</v>
      </c>
      <c r="F846" s="109"/>
      <c r="G846" s="1"/>
      <c r="H846" s="1"/>
      <c r="I846" s="13" t="s">
        <v>13</v>
      </c>
      <c r="J846" s="5"/>
      <c r="K846" s="5"/>
    </row>
    <row r="847" spans="2:11">
      <c r="B847" s="156"/>
      <c r="C847" s="156"/>
      <c r="D847" s="13"/>
      <c r="E847" s="1">
        <v>11340</v>
      </c>
      <c r="F847" s="109"/>
      <c r="G847" s="1"/>
      <c r="H847" s="1"/>
      <c r="I847" s="13" t="s">
        <v>13</v>
      </c>
      <c r="J847" s="5">
        <v>80</v>
      </c>
      <c r="K847" s="5">
        <f>J847*75</f>
        <v>6000</v>
      </c>
    </row>
    <row r="848" spans="2:11">
      <c r="B848" s="154" t="s">
        <v>727</v>
      </c>
      <c r="C848" s="154" t="s">
        <v>270</v>
      </c>
      <c r="D848" s="13">
        <v>11292</v>
      </c>
      <c r="E848" s="1">
        <v>11321</v>
      </c>
      <c r="F848" s="109"/>
      <c r="G848" s="1"/>
      <c r="H848" s="1">
        <f>E848-D848</f>
        <v>29</v>
      </c>
      <c r="I848" s="5"/>
      <c r="J848" s="5"/>
      <c r="K848" s="5"/>
    </row>
    <row r="849" spans="2:11">
      <c r="B849" s="155"/>
      <c r="C849" s="155"/>
      <c r="D849" s="13">
        <v>11292</v>
      </c>
      <c r="E849" s="1">
        <v>11321</v>
      </c>
      <c r="F849" s="109"/>
      <c r="G849" s="1"/>
      <c r="H849" s="1">
        <f>E849-D849</f>
        <v>29</v>
      </c>
      <c r="I849" s="5"/>
      <c r="J849" s="5"/>
      <c r="K849" s="5"/>
    </row>
    <row r="850" spans="2:11">
      <c r="B850" s="155"/>
      <c r="C850" s="155"/>
      <c r="D850" s="13"/>
      <c r="E850" s="1">
        <v>11321</v>
      </c>
      <c r="F850" s="109"/>
      <c r="G850" s="1">
        <v>11338</v>
      </c>
      <c r="H850" s="1">
        <f>E850-G850</f>
        <v>-17</v>
      </c>
      <c r="I850" s="5"/>
      <c r="J850" s="5"/>
      <c r="K850" s="5"/>
    </row>
    <row r="851" spans="2:11">
      <c r="B851" s="155"/>
      <c r="C851" s="155"/>
      <c r="D851" s="13">
        <v>11345</v>
      </c>
      <c r="E851" s="1"/>
      <c r="F851" s="109">
        <v>11375</v>
      </c>
      <c r="G851" s="1"/>
      <c r="H851" s="1">
        <f>F851-D851</f>
        <v>30</v>
      </c>
      <c r="I851" s="5"/>
      <c r="J851" s="5"/>
      <c r="K851" s="5"/>
    </row>
    <row r="852" spans="2:11">
      <c r="B852" s="155"/>
      <c r="C852" s="155"/>
      <c r="D852" s="13">
        <v>11345</v>
      </c>
      <c r="E852" s="1"/>
      <c r="F852" s="109">
        <v>11375</v>
      </c>
      <c r="G852" s="1"/>
      <c r="H852" s="1">
        <f t="shared" ref="H852:H853" si="96">F852-D852</f>
        <v>30</v>
      </c>
      <c r="I852" s="5"/>
      <c r="J852" s="5"/>
      <c r="K852" s="5"/>
    </row>
    <row r="853" spans="2:11">
      <c r="B853" s="156"/>
      <c r="C853" s="156"/>
      <c r="D853" s="13">
        <v>11345</v>
      </c>
      <c r="E853" s="1"/>
      <c r="F853" s="109">
        <v>11375</v>
      </c>
      <c r="G853" s="1"/>
      <c r="H853" s="1">
        <f t="shared" si="96"/>
        <v>30</v>
      </c>
      <c r="I853" s="5"/>
      <c r="J853" s="5">
        <f>H848+H849+H850+H851+H852+H853</f>
        <v>131</v>
      </c>
      <c r="K853" s="5">
        <f>J853*75</f>
        <v>9825</v>
      </c>
    </row>
    <row r="854" spans="2:11">
      <c r="B854" s="1"/>
      <c r="C854" s="1"/>
      <c r="D854" s="1"/>
      <c r="E854" s="1"/>
      <c r="F854" s="167" t="s">
        <v>638</v>
      </c>
      <c r="G854" s="168"/>
      <c r="H854" s="5">
        <f>SUM(H762:H853)</f>
        <v>3248</v>
      </c>
      <c r="I854" s="5">
        <f>H854*75</f>
        <v>243600</v>
      </c>
      <c r="J854" s="1"/>
      <c r="K854" s="1"/>
    </row>
    <row r="857" spans="2:11">
      <c r="B857" s="5" t="s">
        <v>175</v>
      </c>
      <c r="C857" s="5">
        <v>2018</v>
      </c>
      <c r="D857" s="13"/>
      <c r="E857" s="13"/>
      <c r="F857" s="13"/>
      <c r="G857" s="13"/>
      <c r="H857" s="13"/>
      <c r="I857" s="13"/>
      <c r="J857" s="163" t="s">
        <v>527</v>
      </c>
      <c r="K857" s="164"/>
    </row>
    <row r="858" spans="2:11">
      <c r="B858" s="11"/>
      <c r="C858" s="11"/>
      <c r="D858" s="11"/>
      <c r="E858" s="11"/>
      <c r="F858" s="11"/>
      <c r="G858" s="11"/>
      <c r="H858" s="11" t="s">
        <v>4</v>
      </c>
      <c r="I858" s="11"/>
      <c r="J858" s="165"/>
      <c r="K858" s="166"/>
    </row>
    <row r="859" spans="2:11">
      <c r="B859" s="12" t="s">
        <v>0</v>
      </c>
      <c r="C859" s="12" t="s">
        <v>5</v>
      </c>
      <c r="D859" s="12" t="s">
        <v>2</v>
      </c>
      <c r="E859" s="12" t="s">
        <v>6</v>
      </c>
      <c r="F859" s="12" t="s">
        <v>3</v>
      </c>
      <c r="G859" s="12" t="s">
        <v>7</v>
      </c>
      <c r="H859" s="12" t="s">
        <v>8</v>
      </c>
      <c r="I859" s="12" t="s">
        <v>9</v>
      </c>
      <c r="J859" s="76" t="s">
        <v>525</v>
      </c>
      <c r="K859" s="77" t="s">
        <v>526</v>
      </c>
    </row>
    <row r="860" spans="2:11">
      <c r="B860" s="169" t="s">
        <v>730</v>
      </c>
      <c r="C860" s="169" t="s">
        <v>270</v>
      </c>
      <c r="D860" s="1">
        <v>11351</v>
      </c>
      <c r="E860" s="1">
        <v>11391</v>
      </c>
      <c r="F860" s="1"/>
      <c r="G860" s="1"/>
      <c r="H860" s="1">
        <f>E860-D860</f>
        <v>40</v>
      </c>
      <c r="I860" s="1"/>
      <c r="J860" s="1"/>
      <c r="K860" s="1"/>
    </row>
    <row r="861" spans="2:11">
      <c r="B861" s="170"/>
      <c r="C861" s="170"/>
      <c r="D861" s="1">
        <v>11351</v>
      </c>
      <c r="E861" s="1">
        <v>11391</v>
      </c>
      <c r="F861" s="1"/>
      <c r="G861" s="1"/>
      <c r="H861" s="1">
        <f t="shared" ref="H861:H862" si="97">E861-D861</f>
        <v>40</v>
      </c>
      <c r="I861" s="1"/>
      <c r="J861" s="1"/>
      <c r="K861" s="1"/>
    </row>
    <row r="862" spans="2:11">
      <c r="B862" s="170"/>
      <c r="C862" s="170"/>
      <c r="D862" s="1">
        <v>11343</v>
      </c>
      <c r="E862" s="1">
        <v>11391</v>
      </c>
      <c r="F862" s="1"/>
      <c r="G862" s="1"/>
      <c r="H862" s="1">
        <f t="shared" si="97"/>
        <v>48</v>
      </c>
      <c r="I862" s="1"/>
      <c r="J862" s="1"/>
      <c r="K862" s="1"/>
    </row>
    <row r="863" spans="2:11">
      <c r="B863" s="171"/>
      <c r="C863" s="171"/>
      <c r="D863" s="1"/>
      <c r="E863" s="13">
        <v>11391</v>
      </c>
      <c r="F863" s="1"/>
      <c r="G863" s="1"/>
      <c r="H863" s="1"/>
      <c r="I863" s="13" t="s">
        <v>13</v>
      </c>
      <c r="J863" s="5">
        <f>H860+H861+H862</f>
        <v>128</v>
      </c>
      <c r="K863" s="5">
        <f>J863*75</f>
        <v>9600</v>
      </c>
    </row>
    <row r="864" spans="2:11">
      <c r="B864" s="160" t="s">
        <v>731</v>
      </c>
      <c r="C864" s="160" t="s">
        <v>270</v>
      </c>
      <c r="D864" s="1">
        <v>11280</v>
      </c>
      <c r="E864" s="13"/>
      <c r="F864" s="1"/>
      <c r="G864" s="110"/>
      <c r="H864" s="1">
        <f>E863-D864</f>
        <v>111</v>
      </c>
      <c r="I864" s="5"/>
      <c r="J864" s="5"/>
      <c r="K864" s="5"/>
    </row>
    <row r="865" spans="2:11">
      <c r="B865" s="161"/>
      <c r="C865" s="161"/>
      <c r="D865" s="1">
        <v>11280</v>
      </c>
      <c r="E865" s="13">
        <v>11320</v>
      </c>
      <c r="F865" s="1"/>
      <c r="G865" s="110"/>
      <c r="H865" s="1">
        <f>E865-D865</f>
        <v>40</v>
      </c>
      <c r="I865" s="5"/>
      <c r="J865" s="5"/>
      <c r="K865" s="5"/>
    </row>
    <row r="866" spans="2:11">
      <c r="B866" s="161"/>
      <c r="C866" s="161"/>
      <c r="D866" s="1">
        <v>11280</v>
      </c>
      <c r="E866" s="13">
        <v>11320</v>
      </c>
      <c r="F866" s="1"/>
      <c r="G866" s="110"/>
      <c r="H866" s="1">
        <f t="shared" ref="H866:H867" si="98">E866-D866</f>
        <v>40</v>
      </c>
      <c r="I866" s="5"/>
      <c r="J866" s="5"/>
      <c r="K866" s="5"/>
    </row>
    <row r="867" spans="2:11">
      <c r="B867" s="162"/>
      <c r="C867" s="162"/>
      <c r="D867" s="1">
        <v>11280</v>
      </c>
      <c r="E867" s="13">
        <v>11320</v>
      </c>
      <c r="F867" s="1"/>
      <c r="G867" s="110"/>
      <c r="H867" s="1">
        <f t="shared" si="98"/>
        <v>40</v>
      </c>
      <c r="I867" s="5"/>
      <c r="J867" s="5">
        <f>H864+H865+H866+H867</f>
        <v>231</v>
      </c>
      <c r="K867" s="5">
        <f>J867*75</f>
        <v>17325</v>
      </c>
    </row>
    <row r="868" spans="2:11">
      <c r="B868" s="160" t="s">
        <v>732</v>
      </c>
      <c r="C868" s="160" t="s">
        <v>270</v>
      </c>
      <c r="D868" s="1">
        <v>11310</v>
      </c>
      <c r="E868" s="5"/>
      <c r="F868" s="109">
        <v>11350</v>
      </c>
      <c r="G868" s="1"/>
      <c r="H868" s="1">
        <f>F868-D868</f>
        <v>40</v>
      </c>
      <c r="I868" s="5"/>
      <c r="J868" s="5"/>
      <c r="K868" s="5"/>
    </row>
    <row r="869" spans="2:11">
      <c r="B869" s="161"/>
      <c r="C869" s="161"/>
      <c r="D869" s="1">
        <v>11310</v>
      </c>
      <c r="E869" s="5"/>
      <c r="F869" s="109">
        <v>11350</v>
      </c>
      <c r="G869" s="1"/>
      <c r="H869" s="1">
        <f t="shared" ref="H869:H872" si="99">F869-D869</f>
        <v>40</v>
      </c>
      <c r="I869" s="5"/>
      <c r="J869" s="5"/>
      <c r="K869" s="5"/>
    </row>
    <row r="870" spans="2:11">
      <c r="B870" s="161"/>
      <c r="C870" s="161"/>
      <c r="D870" s="1">
        <v>11310</v>
      </c>
      <c r="E870" s="5"/>
      <c r="F870" s="109">
        <v>11350</v>
      </c>
      <c r="G870" s="1"/>
      <c r="H870" s="1">
        <f t="shared" si="99"/>
        <v>40</v>
      </c>
      <c r="I870" s="5"/>
      <c r="J870" s="5"/>
      <c r="K870" s="5"/>
    </row>
    <row r="871" spans="2:11">
      <c r="B871" s="161"/>
      <c r="C871" s="161"/>
      <c r="D871" s="1">
        <v>11350</v>
      </c>
      <c r="E871" s="5"/>
      <c r="F871" s="109">
        <v>11370</v>
      </c>
      <c r="G871" s="1"/>
      <c r="H871" s="1">
        <f t="shared" si="99"/>
        <v>20</v>
      </c>
      <c r="I871" s="5"/>
      <c r="J871" s="5"/>
      <c r="K871" s="5"/>
    </row>
    <row r="872" spans="2:11">
      <c r="B872" s="162"/>
      <c r="C872" s="162"/>
      <c r="D872" s="1">
        <v>11350</v>
      </c>
      <c r="E872" s="5"/>
      <c r="F872" s="109">
        <v>11400</v>
      </c>
      <c r="G872" s="1"/>
      <c r="H872" s="1">
        <f t="shared" si="99"/>
        <v>50</v>
      </c>
      <c r="I872" s="5"/>
      <c r="J872" s="5">
        <f>H868+H869+H870+H871+H872</f>
        <v>190</v>
      </c>
      <c r="K872" s="5">
        <f>J872*75</f>
        <v>14250</v>
      </c>
    </row>
    <row r="873" spans="2:11">
      <c r="B873" s="160" t="s">
        <v>737</v>
      </c>
      <c r="C873" s="160" t="s">
        <v>270</v>
      </c>
      <c r="D873" s="1">
        <v>11390</v>
      </c>
      <c r="E873" s="13">
        <v>11435</v>
      </c>
      <c r="F873" s="109"/>
      <c r="G873" s="1"/>
      <c r="H873" s="1">
        <f>E873-D873</f>
        <v>45</v>
      </c>
      <c r="I873" s="5"/>
      <c r="J873" s="5"/>
      <c r="K873" s="5"/>
    </row>
    <row r="874" spans="2:11">
      <c r="B874" s="161"/>
      <c r="C874" s="161"/>
      <c r="D874" s="1">
        <v>11390</v>
      </c>
      <c r="E874" s="13">
        <v>11435</v>
      </c>
      <c r="F874" s="109"/>
      <c r="G874" s="1"/>
      <c r="H874" s="1">
        <f t="shared" ref="H874:H875" si="100">E874-D874</f>
        <v>45</v>
      </c>
      <c r="I874" s="5"/>
      <c r="J874" s="5"/>
      <c r="K874" s="5"/>
    </row>
    <row r="875" spans="2:11">
      <c r="B875" s="162"/>
      <c r="C875" s="162"/>
      <c r="D875" s="1">
        <v>11390</v>
      </c>
      <c r="E875" s="13">
        <v>11435</v>
      </c>
      <c r="F875" s="109"/>
      <c r="G875" s="1"/>
      <c r="H875" s="1">
        <f t="shared" si="100"/>
        <v>45</v>
      </c>
      <c r="I875" s="5"/>
      <c r="J875" s="5">
        <f>H873+H874+H875</f>
        <v>135</v>
      </c>
      <c r="K875" s="5">
        <f>J875*75</f>
        <v>10125</v>
      </c>
    </row>
    <row r="876" spans="2:11">
      <c r="B876" s="160" t="s">
        <v>741</v>
      </c>
      <c r="C876" s="160" t="s">
        <v>270</v>
      </c>
      <c r="D876" s="1">
        <v>11380</v>
      </c>
      <c r="E876" s="13">
        <v>11409</v>
      </c>
      <c r="F876" s="109"/>
      <c r="G876" s="1"/>
      <c r="H876" s="1">
        <f>E876-D876</f>
        <v>29</v>
      </c>
      <c r="I876" s="5"/>
      <c r="J876" s="5"/>
      <c r="K876" s="5"/>
    </row>
    <row r="877" spans="2:11">
      <c r="B877" s="161"/>
      <c r="C877" s="161"/>
      <c r="D877" s="1">
        <v>11380</v>
      </c>
      <c r="E877" s="13">
        <v>11409</v>
      </c>
      <c r="F877" s="109"/>
      <c r="G877" s="1"/>
      <c r="H877" s="1">
        <f>E877-D877</f>
        <v>29</v>
      </c>
      <c r="I877" s="5"/>
      <c r="J877" s="5"/>
      <c r="K877" s="5"/>
    </row>
    <row r="878" spans="2:11">
      <c r="B878" s="162"/>
      <c r="C878" s="162"/>
      <c r="D878" s="1"/>
      <c r="E878" s="13">
        <v>11409</v>
      </c>
      <c r="F878" s="109"/>
      <c r="G878" s="1">
        <v>11418</v>
      </c>
      <c r="H878" s="1">
        <f>E878-G878</f>
        <v>-9</v>
      </c>
      <c r="I878" s="5"/>
      <c r="J878" s="5">
        <f>H876+H877+H878</f>
        <v>49</v>
      </c>
      <c r="K878" s="5">
        <f>J878*75</f>
        <v>3675</v>
      </c>
    </row>
    <row r="879" spans="2:11">
      <c r="B879" s="160" t="s">
        <v>744</v>
      </c>
      <c r="C879" s="160" t="s">
        <v>270</v>
      </c>
      <c r="D879" s="1">
        <v>11445</v>
      </c>
      <c r="E879" s="13"/>
      <c r="F879" s="109">
        <v>11472</v>
      </c>
      <c r="G879" s="1"/>
      <c r="H879" s="1">
        <f>F879-D879</f>
        <v>27</v>
      </c>
      <c r="I879" s="5"/>
      <c r="J879" s="5"/>
      <c r="K879" s="5"/>
    </row>
    <row r="880" spans="2:11">
      <c r="B880" s="161"/>
      <c r="C880" s="161"/>
      <c r="D880" s="1">
        <v>11445</v>
      </c>
      <c r="E880" s="13"/>
      <c r="F880" s="109">
        <v>11472</v>
      </c>
      <c r="G880" s="1"/>
      <c r="H880" s="1">
        <f t="shared" ref="H880:H883" si="101">F880-D880</f>
        <v>27</v>
      </c>
      <c r="I880" s="5"/>
      <c r="J880" s="5"/>
      <c r="K880" s="5"/>
    </row>
    <row r="881" spans="2:11">
      <c r="B881" s="161"/>
      <c r="C881" s="161"/>
      <c r="D881" s="1">
        <v>11445</v>
      </c>
      <c r="E881" s="13"/>
      <c r="F881" s="109">
        <v>11472</v>
      </c>
      <c r="G881" s="1"/>
      <c r="H881" s="1">
        <f t="shared" si="101"/>
        <v>27</v>
      </c>
      <c r="I881" s="5"/>
      <c r="J881" s="5"/>
      <c r="K881" s="5"/>
    </row>
    <row r="882" spans="2:11">
      <c r="B882" s="162"/>
      <c r="C882" s="162"/>
      <c r="D882" s="1">
        <v>11445</v>
      </c>
      <c r="E882" s="13"/>
      <c r="F882" s="109">
        <v>11472</v>
      </c>
      <c r="G882" s="1"/>
      <c r="H882" s="1">
        <f t="shared" si="101"/>
        <v>27</v>
      </c>
      <c r="I882" s="5"/>
      <c r="J882" s="5">
        <f>H879+H880+H881+H882</f>
        <v>108</v>
      </c>
      <c r="K882" s="5">
        <f>J882*75</f>
        <v>8100</v>
      </c>
    </row>
    <row r="883" spans="2:11">
      <c r="B883" s="154" t="s">
        <v>746</v>
      </c>
      <c r="C883" s="154" t="s">
        <v>270</v>
      </c>
      <c r="D883" s="1">
        <v>11487</v>
      </c>
      <c r="E883" s="13"/>
      <c r="F883" s="109">
        <v>11500</v>
      </c>
      <c r="G883" s="1"/>
      <c r="H883" s="1">
        <f t="shared" si="101"/>
        <v>13</v>
      </c>
      <c r="I883" s="5"/>
      <c r="J883" s="5"/>
      <c r="K883" s="5"/>
    </row>
    <row r="884" spans="2:11">
      <c r="B884" s="155"/>
      <c r="C884" s="155"/>
      <c r="D884" s="1">
        <v>11487</v>
      </c>
      <c r="E884" s="13"/>
      <c r="F884" s="109"/>
      <c r="G884" s="1"/>
      <c r="H884" s="1"/>
      <c r="I884" s="13" t="s">
        <v>13</v>
      </c>
      <c r="J884" s="5"/>
      <c r="K884" s="5"/>
    </row>
    <row r="885" spans="2:11">
      <c r="B885" s="155"/>
      <c r="C885" s="155"/>
      <c r="D885" s="1">
        <v>11487</v>
      </c>
      <c r="E885" s="13"/>
      <c r="F885" s="109"/>
      <c r="G885" s="1"/>
      <c r="H885" s="1"/>
      <c r="I885" s="13" t="s">
        <v>13</v>
      </c>
      <c r="J885" s="5"/>
      <c r="K885" s="5"/>
    </row>
    <row r="886" spans="2:11">
      <c r="B886" s="156"/>
      <c r="C886" s="156"/>
      <c r="D886" s="1">
        <v>11487</v>
      </c>
      <c r="E886" s="13"/>
      <c r="F886" s="109"/>
      <c r="G886" s="1"/>
      <c r="H886" s="1"/>
      <c r="I886" s="13" t="s">
        <v>13</v>
      </c>
      <c r="J886" s="5">
        <v>13</v>
      </c>
      <c r="K886" s="5">
        <f>J886*75</f>
        <v>975</v>
      </c>
    </row>
    <row r="887" spans="2:11">
      <c r="B887" s="154" t="s">
        <v>749</v>
      </c>
      <c r="C887" s="154" t="s">
        <v>270</v>
      </c>
      <c r="D887" s="1"/>
      <c r="E887" s="13"/>
      <c r="F887" s="109">
        <v>11465</v>
      </c>
      <c r="G887" s="1"/>
      <c r="H887" s="1">
        <f>F887-D884</f>
        <v>-22</v>
      </c>
      <c r="I887" s="5"/>
      <c r="J887" s="5"/>
      <c r="K887" s="5"/>
    </row>
    <row r="888" spans="2:11">
      <c r="B888" s="155"/>
      <c r="C888" s="155"/>
      <c r="D888" s="1"/>
      <c r="E888" s="13"/>
      <c r="F888" s="109">
        <v>11465</v>
      </c>
      <c r="G888" s="1"/>
      <c r="H888" s="1">
        <f>F888-D885</f>
        <v>-22</v>
      </c>
      <c r="I888" s="5"/>
      <c r="J888" s="5"/>
      <c r="K888" s="5"/>
    </row>
    <row r="889" spans="2:11">
      <c r="B889" s="155"/>
      <c r="C889" s="155"/>
      <c r="D889" s="1"/>
      <c r="E889" s="13"/>
      <c r="F889" s="109">
        <v>11465</v>
      </c>
      <c r="G889" s="1"/>
      <c r="H889" s="1">
        <f>F889-D886</f>
        <v>-22</v>
      </c>
      <c r="I889" s="5"/>
      <c r="J889" s="5"/>
      <c r="K889" s="5"/>
    </row>
    <row r="890" spans="2:11">
      <c r="B890" s="155"/>
      <c r="C890" s="155"/>
      <c r="D890" s="1">
        <v>11438</v>
      </c>
      <c r="E890" s="13">
        <v>11470</v>
      </c>
      <c r="F890" s="109"/>
      <c r="G890" s="1"/>
      <c r="H890" s="1">
        <f>E890-D890</f>
        <v>32</v>
      </c>
      <c r="I890" s="5"/>
      <c r="J890" s="5"/>
      <c r="K890" s="5"/>
    </row>
    <row r="891" spans="2:11">
      <c r="B891" s="155"/>
      <c r="C891" s="155"/>
      <c r="D891" s="1">
        <v>11438</v>
      </c>
      <c r="E891" s="13">
        <v>11470</v>
      </c>
      <c r="F891" s="109"/>
      <c r="G891" s="1"/>
      <c r="H891" s="1">
        <f t="shared" ref="H891:H894" si="102">E891-D891</f>
        <v>32</v>
      </c>
      <c r="I891" s="5"/>
      <c r="J891" s="5"/>
      <c r="K891" s="5"/>
    </row>
    <row r="892" spans="2:11">
      <c r="B892" s="155"/>
      <c r="C892" s="155"/>
      <c r="D892" s="1">
        <v>11438</v>
      </c>
      <c r="E892" s="13">
        <v>11470</v>
      </c>
      <c r="F892" s="109"/>
      <c r="G892" s="1"/>
      <c r="H892" s="1">
        <f t="shared" si="102"/>
        <v>32</v>
      </c>
      <c r="I892" s="5"/>
      <c r="J892" s="5"/>
      <c r="K892" s="5"/>
    </row>
    <row r="893" spans="2:11">
      <c r="B893" s="155"/>
      <c r="C893" s="155"/>
      <c r="D893" s="1">
        <v>11433</v>
      </c>
      <c r="E893" s="13">
        <v>11470</v>
      </c>
      <c r="F893" s="109"/>
      <c r="G893" s="1"/>
      <c r="H893" s="1">
        <f t="shared" si="102"/>
        <v>37</v>
      </c>
      <c r="I893" s="5"/>
      <c r="J893" s="5"/>
      <c r="K893" s="5"/>
    </row>
    <row r="894" spans="2:11">
      <c r="B894" s="155"/>
      <c r="C894" s="155"/>
      <c r="D894" s="1">
        <v>11440</v>
      </c>
      <c r="E894" s="13">
        <v>11470</v>
      </c>
      <c r="F894" s="109"/>
      <c r="G894" s="1"/>
      <c r="H894" s="1">
        <f t="shared" si="102"/>
        <v>30</v>
      </c>
      <c r="I894" s="5"/>
      <c r="J894" s="5"/>
      <c r="K894" s="5"/>
    </row>
    <row r="895" spans="2:11">
      <c r="B895" s="155"/>
      <c r="C895" s="155"/>
      <c r="D895" s="1"/>
      <c r="E895" s="13">
        <v>11470</v>
      </c>
      <c r="F895" s="109"/>
      <c r="G895" s="1"/>
      <c r="H895" s="1"/>
      <c r="I895" s="13" t="s">
        <v>13</v>
      </c>
      <c r="J895" s="5"/>
      <c r="K895" s="5"/>
    </row>
    <row r="896" spans="2:11">
      <c r="B896" s="156"/>
      <c r="C896" s="156"/>
      <c r="D896" s="1"/>
      <c r="E896" s="13">
        <v>11470</v>
      </c>
      <c r="F896" s="109"/>
      <c r="G896" s="1"/>
      <c r="H896" s="1"/>
      <c r="I896" s="13" t="s">
        <v>13</v>
      </c>
      <c r="J896" s="5">
        <f>H887+H888+H889+H890+H891+H892+H893+H894</f>
        <v>97</v>
      </c>
      <c r="K896" s="5">
        <f>J896*75</f>
        <v>7275</v>
      </c>
    </row>
    <row r="897" spans="2:11">
      <c r="B897" s="154" t="s">
        <v>750</v>
      </c>
      <c r="C897" s="154" t="s">
        <v>270</v>
      </c>
      <c r="D897" s="1">
        <v>11360</v>
      </c>
      <c r="E897" s="13"/>
      <c r="F897" s="109"/>
      <c r="G897" s="1"/>
      <c r="H897" s="1">
        <f>E895-D897</f>
        <v>110</v>
      </c>
      <c r="I897" s="5"/>
      <c r="J897" s="5"/>
      <c r="K897" s="5"/>
    </row>
    <row r="898" spans="2:11">
      <c r="B898" s="155"/>
      <c r="C898" s="155"/>
      <c r="D898" s="1">
        <v>11360</v>
      </c>
      <c r="E898" s="13"/>
      <c r="F898" s="109"/>
      <c r="G898" s="1"/>
      <c r="H898" s="1">
        <f>E896-D897</f>
        <v>110</v>
      </c>
      <c r="I898" s="5"/>
      <c r="J898" s="5"/>
      <c r="K898" s="5"/>
    </row>
    <row r="899" spans="2:11">
      <c r="B899" s="155"/>
      <c r="C899" s="155"/>
      <c r="D899" s="1">
        <v>11385</v>
      </c>
      <c r="E899" s="13">
        <v>11415</v>
      </c>
      <c r="F899" s="109"/>
      <c r="G899" s="1"/>
      <c r="H899" s="1">
        <f>E899-D899</f>
        <v>30</v>
      </c>
      <c r="I899" s="5"/>
      <c r="J899" s="5"/>
      <c r="K899" s="5"/>
    </row>
    <row r="900" spans="2:11">
      <c r="B900" s="156"/>
      <c r="C900" s="156"/>
      <c r="D900" s="1">
        <v>11385</v>
      </c>
      <c r="E900" s="13">
        <v>11415</v>
      </c>
      <c r="F900" s="109"/>
      <c r="G900" s="1"/>
      <c r="H900" s="1">
        <f>E900-D900</f>
        <v>30</v>
      </c>
      <c r="I900" s="5"/>
      <c r="J900" s="5">
        <f>H897+H898+H899+H900</f>
        <v>280</v>
      </c>
      <c r="K900" s="5">
        <f>J900*75</f>
        <v>21000</v>
      </c>
    </row>
    <row r="901" spans="2:11">
      <c r="B901" s="154" t="s">
        <v>752</v>
      </c>
      <c r="C901" s="154" t="s">
        <v>270</v>
      </c>
      <c r="D901" s="1">
        <v>11415</v>
      </c>
      <c r="E901" s="13"/>
      <c r="F901" s="109">
        <v>11450</v>
      </c>
      <c r="G901" s="1"/>
      <c r="H901" s="1">
        <f>F901-D901</f>
        <v>35</v>
      </c>
      <c r="I901" s="5"/>
      <c r="J901" s="5"/>
      <c r="K901" s="5"/>
    </row>
    <row r="902" spans="2:11">
      <c r="B902" s="155"/>
      <c r="C902" s="155"/>
      <c r="D902" s="1">
        <v>11415</v>
      </c>
      <c r="E902" s="13"/>
      <c r="F902" s="109">
        <v>11450</v>
      </c>
      <c r="G902" s="1"/>
      <c r="H902" s="1">
        <f t="shared" ref="H902:H904" si="103">F902-D902</f>
        <v>35</v>
      </c>
      <c r="I902" s="5"/>
      <c r="J902" s="5"/>
      <c r="K902" s="5"/>
    </row>
    <row r="903" spans="2:11">
      <c r="B903" s="155"/>
      <c r="C903" s="155"/>
      <c r="D903" s="1">
        <v>11415</v>
      </c>
      <c r="E903" s="13"/>
      <c r="F903" s="109">
        <v>11472</v>
      </c>
      <c r="G903" s="1"/>
      <c r="H903" s="1">
        <f t="shared" si="103"/>
        <v>57</v>
      </c>
      <c r="I903" s="5"/>
      <c r="J903" s="5"/>
      <c r="K903" s="5"/>
    </row>
    <row r="904" spans="2:11">
      <c r="B904" s="156"/>
      <c r="C904" s="156"/>
      <c r="D904" s="1">
        <v>11415</v>
      </c>
      <c r="E904" s="13"/>
      <c r="F904" s="109">
        <v>11472</v>
      </c>
      <c r="G904" s="1"/>
      <c r="H904" s="1">
        <f t="shared" si="103"/>
        <v>57</v>
      </c>
      <c r="I904" s="5"/>
      <c r="J904" s="5">
        <f>H901+H902+H903+H904</f>
        <v>184</v>
      </c>
      <c r="K904" s="5">
        <f>J904*75</f>
        <v>13800</v>
      </c>
    </row>
    <row r="905" spans="2:11">
      <c r="B905" s="154" t="s">
        <v>753</v>
      </c>
      <c r="C905" s="154" t="s">
        <v>270</v>
      </c>
      <c r="D905" s="1">
        <v>11380</v>
      </c>
      <c r="E905" s="13">
        <v>11400</v>
      </c>
      <c r="F905" s="109"/>
      <c r="G905" s="1"/>
      <c r="H905" s="1">
        <f>E905-D905</f>
        <v>20</v>
      </c>
      <c r="I905" s="5"/>
      <c r="J905" s="5"/>
      <c r="K905" s="5"/>
    </row>
    <row r="906" spans="2:11">
      <c r="B906" s="155"/>
      <c r="C906" s="155"/>
      <c r="D906" s="1"/>
      <c r="E906" s="13">
        <v>11400</v>
      </c>
      <c r="F906" s="109"/>
      <c r="G906" s="1">
        <v>11420</v>
      </c>
      <c r="H906" s="1">
        <f>E906-G906</f>
        <v>-20</v>
      </c>
      <c r="I906" s="5"/>
      <c r="J906" s="5"/>
      <c r="K906" s="5"/>
    </row>
    <row r="907" spans="2:11">
      <c r="B907" s="155"/>
      <c r="C907" s="155"/>
      <c r="D907" s="1"/>
      <c r="E907" s="13">
        <v>11400</v>
      </c>
      <c r="F907" s="109"/>
      <c r="G907" s="1">
        <v>11420</v>
      </c>
      <c r="H907" s="1">
        <f t="shared" ref="H907:H908" si="104">E907-G907</f>
        <v>-20</v>
      </c>
      <c r="I907" s="5"/>
      <c r="J907" s="5"/>
      <c r="K907" s="5"/>
    </row>
    <row r="908" spans="2:11">
      <c r="B908" s="156"/>
      <c r="C908" s="156"/>
      <c r="D908" s="1"/>
      <c r="E908" s="13">
        <v>11400</v>
      </c>
      <c r="F908" s="109"/>
      <c r="G908" s="1">
        <v>11420</v>
      </c>
      <c r="H908" s="1">
        <f t="shared" si="104"/>
        <v>-20</v>
      </c>
      <c r="I908" s="5"/>
      <c r="J908" s="5">
        <f>H905+H906+H907+H908</f>
        <v>-40</v>
      </c>
      <c r="K908" s="5">
        <f>J908*75</f>
        <v>-3000</v>
      </c>
    </row>
    <row r="909" spans="2:11">
      <c r="B909" s="154" t="s">
        <v>754</v>
      </c>
      <c r="C909" s="154" t="s">
        <v>270</v>
      </c>
      <c r="D909" s="1">
        <v>11449</v>
      </c>
      <c r="E909" s="13"/>
      <c r="F909" s="109">
        <v>11490</v>
      </c>
      <c r="G909" s="1"/>
      <c r="H909" s="1">
        <f>F909-D909</f>
        <v>41</v>
      </c>
      <c r="I909" s="5"/>
      <c r="J909" s="5"/>
      <c r="K909" s="5"/>
    </row>
    <row r="910" spans="2:11">
      <c r="B910" s="155"/>
      <c r="C910" s="155"/>
      <c r="D910" s="1">
        <v>11449</v>
      </c>
      <c r="E910" s="13"/>
      <c r="F910" s="109">
        <v>11490</v>
      </c>
      <c r="G910" s="1"/>
      <c r="H910" s="1">
        <f t="shared" ref="H910:H916" si="105">F910-D910</f>
        <v>41</v>
      </c>
      <c r="I910" s="5"/>
      <c r="J910" s="5"/>
      <c r="K910" s="5"/>
    </row>
    <row r="911" spans="2:11">
      <c r="B911" s="155"/>
      <c r="C911" s="155"/>
      <c r="D911" s="1">
        <v>11449</v>
      </c>
      <c r="E911" s="13"/>
      <c r="F911" s="109">
        <v>11505</v>
      </c>
      <c r="G911" s="1"/>
      <c r="H911" s="1">
        <f t="shared" si="105"/>
        <v>56</v>
      </c>
      <c r="I911" s="5"/>
      <c r="J911" s="5"/>
      <c r="K911" s="5"/>
    </row>
    <row r="912" spans="2:11">
      <c r="B912" s="156"/>
      <c r="C912" s="156"/>
      <c r="D912" s="1">
        <v>11449</v>
      </c>
      <c r="E912" s="13"/>
      <c r="F912" s="109">
        <v>11505</v>
      </c>
      <c r="G912" s="1"/>
      <c r="H912" s="1">
        <f t="shared" si="105"/>
        <v>56</v>
      </c>
      <c r="I912" s="5"/>
      <c r="J912" s="5">
        <f>H909+H910+H911+H912</f>
        <v>194</v>
      </c>
      <c r="K912" s="5">
        <f>J912*75</f>
        <v>14550</v>
      </c>
    </row>
    <row r="913" spans="2:11">
      <c r="B913" s="154" t="s">
        <v>758</v>
      </c>
      <c r="C913" s="154" t="s">
        <v>270</v>
      </c>
      <c r="D913" s="1">
        <v>11525</v>
      </c>
      <c r="E913" s="13"/>
      <c r="F913" s="109">
        <v>11550</v>
      </c>
      <c r="G913" s="1"/>
      <c r="H913" s="1">
        <f t="shared" si="105"/>
        <v>25</v>
      </c>
      <c r="I913" s="5"/>
      <c r="J913" s="5"/>
      <c r="K913" s="5"/>
    </row>
    <row r="914" spans="2:11">
      <c r="B914" s="155"/>
      <c r="C914" s="155"/>
      <c r="D914" s="1">
        <v>11525</v>
      </c>
      <c r="E914" s="13"/>
      <c r="F914" s="109">
        <v>11570</v>
      </c>
      <c r="G914" s="1"/>
      <c r="H914" s="1">
        <f t="shared" si="105"/>
        <v>45</v>
      </c>
      <c r="I914" s="5"/>
      <c r="J914" s="5"/>
      <c r="K914" s="5"/>
    </row>
    <row r="915" spans="2:11">
      <c r="B915" s="155"/>
      <c r="C915" s="155"/>
      <c r="D915" s="1">
        <v>11525</v>
      </c>
      <c r="E915" s="13"/>
      <c r="F915" s="109">
        <v>11570</v>
      </c>
      <c r="G915" s="1"/>
      <c r="H915" s="1">
        <f t="shared" si="105"/>
        <v>45</v>
      </c>
      <c r="I915" s="5"/>
      <c r="J915" s="5"/>
      <c r="K915" s="5"/>
    </row>
    <row r="916" spans="2:11">
      <c r="B916" s="156"/>
      <c r="C916" s="156"/>
      <c r="D916" s="1">
        <v>11525</v>
      </c>
      <c r="E916" s="13"/>
      <c r="F916" s="109">
        <v>11580</v>
      </c>
      <c r="G916" s="1"/>
      <c r="H916" s="1">
        <f t="shared" si="105"/>
        <v>55</v>
      </c>
      <c r="I916" s="5"/>
      <c r="J916" s="5">
        <f>H913+H914+H915+H916</f>
        <v>170</v>
      </c>
      <c r="K916" s="5">
        <f>J916*75</f>
        <v>12750</v>
      </c>
    </row>
    <row r="917" spans="2:11">
      <c r="B917" s="154" t="s">
        <v>760</v>
      </c>
      <c r="C917" s="154" t="s">
        <v>270</v>
      </c>
      <c r="D917" s="1">
        <v>11555</v>
      </c>
      <c r="E917" s="13">
        <v>11570</v>
      </c>
      <c r="F917" s="109"/>
      <c r="G917" s="1"/>
      <c r="H917" s="1">
        <f>E917-D917</f>
        <v>15</v>
      </c>
      <c r="I917" s="5"/>
      <c r="J917" s="5"/>
      <c r="K917" s="5"/>
    </row>
    <row r="918" spans="2:11">
      <c r="B918" s="155"/>
      <c r="C918" s="155"/>
      <c r="D918" s="1">
        <v>11555</v>
      </c>
      <c r="E918" s="13">
        <v>11570</v>
      </c>
      <c r="F918" s="109"/>
      <c r="G918" s="1"/>
      <c r="H918" s="1">
        <f t="shared" ref="H918:H927" si="106">E918-D918</f>
        <v>15</v>
      </c>
      <c r="I918" s="5"/>
      <c r="J918" s="5"/>
      <c r="K918" s="5"/>
    </row>
    <row r="919" spans="2:11">
      <c r="B919" s="155"/>
      <c r="C919" s="155"/>
      <c r="D919" s="1">
        <v>11555</v>
      </c>
      <c r="E919" s="13">
        <v>11570</v>
      </c>
      <c r="F919" s="109"/>
      <c r="G919" s="1"/>
      <c r="H919" s="1">
        <f t="shared" si="106"/>
        <v>15</v>
      </c>
      <c r="I919" s="5"/>
      <c r="J919" s="5"/>
      <c r="K919" s="5"/>
    </row>
    <row r="920" spans="2:11">
      <c r="B920" s="156"/>
      <c r="C920" s="156"/>
      <c r="D920" s="1">
        <v>11555</v>
      </c>
      <c r="E920" s="13">
        <v>11570</v>
      </c>
      <c r="F920" s="109"/>
      <c r="G920" s="1"/>
      <c r="H920" s="1">
        <f t="shared" si="106"/>
        <v>15</v>
      </c>
      <c r="I920" s="5"/>
      <c r="J920" s="5">
        <v>60</v>
      </c>
      <c r="K920" s="5">
        <f>J920*75</f>
        <v>4500</v>
      </c>
    </row>
    <row r="921" spans="2:11">
      <c r="B921" s="154" t="s">
        <v>763</v>
      </c>
      <c r="C921" s="154" t="s">
        <v>270</v>
      </c>
      <c r="D921" s="1">
        <v>11560</v>
      </c>
      <c r="E921" s="13">
        <v>11600</v>
      </c>
      <c r="F921" s="109"/>
      <c r="G921" s="1"/>
      <c r="H921" s="1">
        <v>40</v>
      </c>
      <c r="I921" s="5"/>
      <c r="J921" s="5"/>
      <c r="K921" s="5"/>
    </row>
    <row r="922" spans="2:11">
      <c r="B922" s="155"/>
      <c r="C922" s="155"/>
      <c r="D922" s="1">
        <v>11560</v>
      </c>
      <c r="E922" s="13">
        <v>11600</v>
      </c>
      <c r="F922" s="109"/>
      <c r="G922" s="1"/>
      <c r="H922" s="1">
        <f t="shared" si="106"/>
        <v>40</v>
      </c>
      <c r="I922" s="5"/>
      <c r="J922" s="5"/>
      <c r="K922" s="5"/>
    </row>
    <row r="923" spans="2:11">
      <c r="B923" s="155"/>
      <c r="C923" s="155"/>
      <c r="D923" s="1">
        <v>11560</v>
      </c>
      <c r="E923" s="13">
        <v>11600</v>
      </c>
      <c r="F923" s="109"/>
      <c r="G923" s="1"/>
      <c r="H923" s="1">
        <f t="shared" si="106"/>
        <v>40</v>
      </c>
      <c r="I923" s="5"/>
      <c r="J923" s="5"/>
      <c r="K923" s="5"/>
    </row>
    <row r="924" spans="2:11">
      <c r="B924" s="156"/>
      <c r="C924" s="156"/>
      <c r="D924" s="1">
        <v>11560</v>
      </c>
      <c r="E924" s="13">
        <v>11600</v>
      </c>
      <c r="F924" s="109"/>
      <c r="G924" s="1"/>
      <c r="H924" s="1">
        <f t="shared" si="106"/>
        <v>40</v>
      </c>
      <c r="I924" s="5"/>
      <c r="J924" s="5">
        <f>H921+H922+H923+H924</f>
        <v>160</v>
      </c>
      <c r="K924" s="5">
        <f>J924*75</f>
        <v>12000</v>
      </c>
    </row>
    <row r="925" spans="2:11">
      <c r="B925" s="154" t="s">
        <v>765</v>
      </c>
      <c r="C925" s="154" t="s">
        <v>270</v>
      </c>
      <c r="D925" s="1">
        <v>11560</v>
      </c>
      <c r="E925" s="13">
        <v>11590</v>
      </c>
      <c r="F925" s="109"/>
      <c r="G925" s="1"/>
      <c r="H925" s="1">
        <f t="shared" si="106"/>
        <v>30</v>
      </c>
      <c r="I925" s="5"/>
      <c r="J925" s="5"/>
      <c r="K925" s="5"/>
    </row>
    <row r="926" spans="2:11">
      <c r="B926" s="155"/>
      <c r="C926" s="155"/>
      <c r="D926" s="1">
        <v>11550</v>
      </c>
      <c r="E926" s="13">
        <v>11590</v>
      </c>
      <c r="F926" s="109"/>
      <c r="G926" s="1"/>
      <c r="H926" s="1">
        <f t="shared" si="106"/>
        <v>40</v>
      </c>
      <c r="I926" s="5"/>
      <c r="J926" s="5"/>
      <c r="K926" s="5"/>
    </row>
    <row r="927" spans="2:11">
      <c r="B927" s="156"/>
      <c r="C927" s="156"/>
      <c r="D927" s="1">
        <v>11545</v>
      </c>
      <c r="E927" s="13">
        <v>11590</v>
      </c>
      <c r="F927" s="109"/>
      <c r="G927" s="1"/>
      <c r="H927" s="1">
        <f t="shared" si="106"/>
        <v>45</v>
      </c>
      <c r="I927" s="5"/>
      <c r="J927" s="5">
        <f>H925+H926+H927</f>
        <v>115</v>
      </c>
      <c r="K927" s="5">
        <f>J927*75</f>
        <v>8625</v>
      </c>
    </row>
    <row r="928" spans="2:11">
      <c r="B928" s="154" t="s">
        <v>768</v>
      </c>
      <c r="C928" s="154" t="s">
        <v>270</v>
      </c>
      <c r="D928" s="1">
        <v>11655</v>
      </c>
      <c r="E928" s="13"/>
      <c r="F928" s="109">
        <v>11690</v>
      </c>
      <c r="G928" s="1"/>
      <c r="H928" s="1">
        <f>F928-D928</f>
        <v>35</v>
      </c>
      <c r="I928" s="5"/>
      <c r="J928" s="5"/>
      <c r="K928" s="5"/>
    </row>
    <row r="929" spans="2:11">
      <c r="B929" s="155"/>
      <c r="C929" s="155"/>
      <c r="D929" s="1">
        <v>11655</v>
      </c>
      <c r="E929" s="13"/>
      <c r="F929" s="109">
        <v>11690</v>
      </c>
      <c r="G929" s="1"/>
      <c r="H929" s="1">
        <f t="shared" ref="H929:H932" si="107">F929-D929</f>
        <v>35</v>
      </c>
      <c r="I929" s="5"/>
      <c r="J929" s="5"/>
      <c r="K929" s="5"/>
    </row>
    <row r="930" spans="2:11">
      <c r="B930" s="156"/>
      <c r="C930" s="156"/>
      <c r="D930" s="1">
        <v>11655</v>
      </c>
      <c r="E930" s="13"/>
      <c r="F930" s="109">
        <v>11690</v>
      </c>
      <c r="G930" s="1"/>
      <c r="H930" s="1">
        <f t="shared" si="107"/>
        <v>35</v>
      </c>
      <c r="I930" s="5"/>
      <c r="J930" s="5">
        <f>H928+H929+H930</f>
        <v>105</v>
      </c>
      <c r="K930" s="5">
        <f>J930*75</f>
        <v>7875</v>
      </c>
    </row>
    <row r="931" spans="2:11">
      <c r="B931" s="154" t="s">
        <v>771</v>
      </c>
      <c r="C931" s="154" t="s">
        <v>270</v>
      </c>
      <c r="D931" s="1">
        <v>11720</v>
      </c>
      <c r="E931" s="13"/>
      <c r="F931" s="109">
        <v>11745</v>
      </c>
      <c r="G931" s="1"/>
      <c r="H931" s="1">
        <f t="shared" si="107"/>
        <v>25</v>
      </c>
      <c r="I931" s="5"/>
      <c r="J931" s="5"/>
      <c r="K931" s="5"/>
    </row>
    <row r="932" spans="2:11">
      <c r="B932" s="156"/>
      <c r="C932" s="156"/>
      <c r="D932" s="1">
        <v>11720</v>
      </c>
      <c r="E932" s="13"/>
      <c r="F932" s="109">
        <v>11745</v>
      </c>
      <c r="G932" s="1"/>
      <c r="H932" s="1">
        <f t="shared" si="107"/>
        <v>25</v>
      </c>
      <c r="I932" s="5"/>
      <c r="J932" s="5">
        <v>50</v>
      </c>
      <c r="K932" s="5">
        <f>J932*75</f>
        <v>3750</v>
      </c>
    </row>
    <row r="933" spans="2:11">
      <c r="B933" s="154" t="s">
        <v>773</v>
      </c>
      <c r="C933" s="154" t="s">
        <v>270</v>
      </c>
      <c r="D933" s="1">
        <v>11730</v>
      </c>
      <c r="E933" s="13"/>
      <c r="F933" s="109"/>
      <c r="G933" s="1">
        <v>11715</v>
      </c>
      <c r="H933" s="1">
        <f>G933-D933</f>
        <v>-15</v>
      </c>
      <c r="I933" s="5"/>
      <c r="J933" s="5"/>
      <c r="K933" s="5"/>
    </row>
    <row r="934" spans="2:11">
      <c r="B934" s="156"/>
      <c r="C934" s="156"/>
      <c r="D934" s="1">
        <v>11730</v>
      </c>
      <c r="E934" s="13"/>
      <c r="F934" s="109"/>
      <c r="G934" s="1">
        <v>11715</v>
      </c>
      <c r="H934" s="1">
        <f>G934-D934</f>
        <v>-15</v>
      </c>
      <c r="I934" s="5"/>
      <c r="J934" s="5">
        <v>-30</v>
      </c>
      <c r="K934" s="5">
        <f>J934*75</f>
        <v>-2250</v>
      </c>
    </row>
    <row r="935" spans="2:11">
      <c r="B935" s="154" t="s">
        <v>776</v>
      </c>
      <c r="C935" s="154" t="s">
        <v>279</v>
      </c>
      <c r="D935" s="1">
        <v>11708</v>
      </c>
      <c r="E935" s="13">
        <v>11730</v>
      </c>
      <c r="F935" s="109"/>
      <c r="G935" s="1"/>
      <c r="H935" s="1">
        <f>E935-D935</f>
        <v>22</v>
      </c>
      <c r="I935" s="5"/>
      <c r="J935" s="5"/>
      <c r="K935" s="5"/>
    </row>
    <row r="936" spans="2:11">
      <c r="B936" s="155"/>
      <c r="C936" s="155"/>
      <c r="D936" s="1">
        <v>11697</v>
      </c>
      <c r="E936" s="13">
        <v>11730</v>
      </c>
      <c r="F936" s="109"/>
      <c r="G936" s="1"/>
      <c r="H936" s="1">
        <f t="shared" ref="H936:H938" si="108">E936-D936</f>
        <v>33</v>
      </c>
      <c r="I936" s="5"/>
      <c r="J936" s="5"/>
      <c r="K936" s="5"/>
    </row>
    <row r="937" spans="2:11">
      <c r="B937" s="155"/>
      <c r="C937" s="155"/>
      <c r="D937" s="1">
        <v>11697</v>
      </c>
      <c r="E937" s="13">
        <v>11730</v>
      </c>
      <c r="F937" s="109"/>
      <c r="G937" s="1"/>
      <c r="H937" s="1">
        <f t="shared" si="108"/>
        <v>33</v>
      </c>
      <c r="I937" s="5"/>
      <c r="J937" s="5"/>
      <c r="K937" s="5"/>
    </row>
    <row r="938" spans="2:11">
      <c r="B938" s="156"/>
      <c r="C938" s="156"/>
      <c r="D938" s="1">
        <v>11697</v>
      </c>
      <c r="E938" s="13">
        <v>11730</v>
      </c>
      <c r="F938" s="109"/>
      <c r="G938" s="1"/>
      <c r="H938" s="1">
        <f t="shared" si="108"/>
        <v>33</v>
      </c>
      <c r="I938" s="5"/>
      <c r="J938" s="5">
        <f>H935+H936+H937+H938</f>
        <v>121</v>
      </c>
      <c r="K938" s="5">
        <f>J938*75</f>
        <v>9075</v>
      </c>
    </row>
    <row r="939" spans="2:11">
      <c r="B939" s="154" t="s">
        <v>782</v>
      </c>
      <c r="C939" s="154" t="s">
        <v>279</v>
      </c>
      <c r="D939" s="1"/>
      <c r="E939" s="13">
        <v>11716</v>
      </c>
      <c r="F939" s="109"/>
      <c r="G939" s="1">
        <v>11736</v>
      </c>
      <c r="H939" s="1">
        <f>E939-G939</f>
        <v>-20</v>
      </c>
      <c r="I939" s="5"/>
      <c r="J939" s="5"/>
      <c r="K939" s="5"/>
    </row>
    <row r="940" spans="2:11">
      <c r="B940" s="155"/>
      <c r="C940" s="155"/>
      <c r="D940" s="1"/>
      <c r="E940" s="13">
        <v>11716</v>
      </c>
      <c r="F940" s="109"/>
      <c r="G940" s="1">
        <v>11736</v>
      </c>
      <c r="H940" s="1">
        <f>E940-G940</f>
        <v>-20</v>
      </c>
      <c r="I940" s="5"/>
      <c r="J940" s="5"/>
      <c r="K940" s="5"/>
    </row>
    <row r="941" spans="2:11">
      <c r="B941" s="155"/>
      <c r="C941" s="155"/>
      <c r="D941" s="1">
        <v>11758</v>
      </c>
      <c r="E941" s="13"/>
      <c r="F941" s="109">
        <v>11785</v>
      </c>
      <c r="G941" s="1"/>
      <c r="H941" s="1">
        <f>F941-D941</f>
        <v>27</v>
      </c>
      <c r="I941" s="5"/>
      <c r="J941" s="5"/>
      <c r="K941" s="5"/>
    </row>
    <row r="942" spans="2:11">
      <c r="B942" s="155"/>
      <c r="C942" s="155"/>
      <c r="D942" s="1">
        <v>11758</v>
      </c>
      <c r="E942" s="13"/>
      <c r="F942" s="109">
        <v>11785</v>
      </c>
      <c r="G942" s="1"/>
      <c r="H942" s="1">
        <f>F942-D942</f>
        <v>27</v>
      </c>
      <c r="I942" s="5"/>
      <c r="J942" s="5"/>
      <c r="K942" s="5"/>
    </row>
    <row r="943" spans="2:11">
      <c r="B943" s="155"/>
      <c r="C943" s="155"/>
      <c r="D943" s="1">
        <v>11688</v>
      </c>
      <c r="E943" s="13">
        <v>11709</v>
      </c>
      <c r="F943" s="109"/>
      <c r="G943" s="1"/>
      <c r="H943" s="1">
        <f>E943-D943</f>
        <v>21</v>
      </c>
      <c r="I943" s="5"/>
      <c r="J943" s="5"/>
      <c r="K943" s="5"/>
    </row>
    <row r="944" spans="2:11">
      <c r="B944" s="156"/>
      <c r="C944" s="156"/>
      <c r="D944" s="1">
        <v>11688</v>
      </c>
      <c r="E944" s="13">
        <v>11709</v>
      </c>
      <c r="F944" s="109"/>
      <c r="G944" s="1"/>
      <c r="H944" s="1">
        <f>E944-D944</f>
        <v>21</v>
      </c>
      <c r="I944" s="5"/>
      <c r="J944" s="5">
        <f>H939+H940+H941+H942+H943+H944</f>
        <v>56</v>
      </c>
      <c r="K944" s="5">
        <f>J944*75</f>
        <v>4200</v>
      </c>
    </row>
    <row r="945" spans="2:11">
      <c r="B945" s="1"/>
      <c r="C945" s="1"/>
      <c r="D945" s="1"/>
      <c r="E945" s="1"/>
      <c r="F945" s="167" t="s">
        <v>638</v>
      </c>
      <c r="G945" s="168"/>
      <c r="H945" s="5">
        <f>SUM(H860:H944)</f>
        <v>2376</v>
      </c>
      <c r="I945" s="5">
        <f>H945*75</f>
        <v>178200</v>
      </c>
      <c r="J945" s="1"/>
      <c r="K945" s="1"/>
    </row>
    <row r="948" spans="2:11">
      <c r="B948" s="5" t="s">
        <v>292</v>
      </c>
      <c r="C948" s="5">
        <v>2018</v>
      </c>
      <c r="D948" s="13"/>
      <c r="E948" s="13"/>
      <c r="F948" s="13"/>
      <c r="G948" s="13"/>
      <c r="H948" s="13"/>
      <c r="I948" s="13"/>
      <c r="J948" s="163" t="s">
        <v>527</v>
      </c>
      <c r="K948" s="164"/>
    </row>
    <row r="949" spans="2:11">
      <c r="B949" s="11"/>
      <c r="C949" s="11"/>
      <c r="D949" s="11"/>
      <c r="E949" s="11"/>
      <c r="F949" s="11"/>
      <c r="G949" s="11"/>
      <c r="H949" s="11" t="s">
        <v>4</v>
      </c>
      <c r="I949" s="11"/>
      <c r="J949" s="165"/>
      <c r="K949" s="166"/>
    </row>
    <row r="950" spans="2:11">
      <c r="B950" s="12" t="s">
        <v>0</v>
      </c>
      <c r="C950" s="12" t="s">
        <v>5</v>
      </c>
      <c r="D950" s="12" t="s">
        <v>2</v>
      </c>
      <c r="E950" s="12" t="s">
        <v>6</v>
      </c>
      <c r="F950" s="12" t="s">
        <v>3</v>
      </c>
      <c r="G950" s="12" t="s">
        <v>7</v>
      </c>
      <c r="H950" s="12" t="s">
        <v>8</v>
      </c>
      <c r="I950" s="12" t="s">
        <v>9</v>
      </c>
      <c r="J950" s="76" t="s">
        <v>525</v>
      </c>
      <c r="K950" s="77" t="s">
        <v>526</v>
      </c>
    </row>
    <row r="951" spans="2:11">
      <c r="B951" s="154" t="s">
        <v>784</v>
      </c>
      <c r="C951" s="154" t="s">
        <v>279</v>
      </c>
      <c r="D951" s="1">
        <v>11750</v>
      </c>
      <c r="E951" s="1"/>
      <c r="F951" s="1"/>
      <c r="G951" s="1">
        <v>11705</v>
      </c>
      <c r="H951" s="1">
        <f>G951-D951</f>
        <v>-45</v>
      </c>
      <c r="I951" s="1"/>
      <c r="J951" s="1"/>
      <c r="K951" s="1"/>
    </row>
    <row r="952" spans="2:11">
      <c r="B952" s="155"/>
      <c r="C952" s="155"/>
      <c r="D952" s="1">
        <v>11750</v>
      </c>
      <c r="E952" s="1"/>
      <c r="F952" s="1"/>
      <c r="G952" s="1">
        <v>11705</v>
      </c>
      <c r="H952" s="1">
        <f t="shared" ref="H952:H954" si="109">G952-D952</f>
        <v>-45</v>
      </c>
      <c r="I952" s="1"/>
      <c r="J952" s="1"/>
      <c r="K952" s="1"/>
    </row>
    <row r="953" spans="2:11">
      <c r="B953" s="155"/>
      <c r="C953" s="155"/>
      <c r="D953" s="1">
        <v>11720</v>
      </c>
      <c r="E953" s="1"/>
      <c r="F953" s="1"/>
      <c r="G953" s="1">
        <v>11705</v>
      </c>
      <c r="H953" s="1">
        <f t="shared" si="109"/>
        <v>-15</v>
      </c>
      <c r="I953" s="1"/>
      <c r="J953" s="1"/>
      <c r="K953" s="1"/>
    </row>
    <row r="954" spans="2:11">
      <c r="B954" s="155"/>
      <c r="C954" s="155"/>
      <c r="D954" s="1">
        <v>11720</v>
      </c>
      <c r="E954" s="1"/>
      <c r="F954" s="1"/>
      <c r="G954" s="1">
        <v>11705</v>
      </c>
      <c r="H954" s="1">
        <f t="shared" si="109"/>
        <v>-15</v>
      </c>
      <c r="I954" s="1"/>
      <c r="J954" s="1"/>
      <c r="K954" s="1"/>
    </row>
    <row r="955" spans="2:11">
      <c r="B955" s="155"/>
      <c r="C955" s="155"/>
      <c r="D955" s="1">
        <v>11640</v>
      </c>
      <c r="E955" s="1">
        <v>11695</v>
      </c>
      <c r="F955" s="1"/>
      <c r="G955" s="1"/>
      <c r="H955" s="1">
        <f>E955-D955</f>
        <v>55</v>
      </c>
      <c r="I955" s="1"/>
      <c r="J955" s="1"/>
      <c r="K955" s="1"/>
    </row>
    <row r="956" spans="2:11">
      <c r="B956" s="155"/>
      <c r="C956" s="155"/>
      <c r="D956" s="1">
        <v>11640</v>
      </c>
      <c r="E956" s="1">
        <v>11695</v>
      </c>
      <c r="F956" s="1"/>
      <c r="G956" s="1"/>
      <c r="H956" s="1">
        <f t="shared" ref="H956:H958" si="110">E956-D956</f>
        <v>55</v>
      </c>
      <c r="I956" s="1"/>
      <c r="J956" s="1"/>
      <c r="K956" s="1"/>
    </row>
    <row r="957" spans="2:11">
      <c r="B957" s="155"/>
      <c r="C957" s="155"/>
      <c r="D957" s="1">
        <v>11625</v>
      </c>
      <c r="E957" s="1">
        <v>11695</v>
      </c>
      <c r="F957" s="1"/>
      <c r="G957" s="1"/>
      <c r="H957" s="1">
        <f t="shared" si="110"/>
        <v>70</v>
      </c>
      <c r="I957" s="1"/>
      <c r="J957" s="1"/>
      <c r="K957" s="1"/>
    </row>
    <row r="958" spans="2:11">
      <c r="B958" s="156"/>
      <c r="C958" s="156"/>
      <c r="D958" s="1">
        <v>11625</v>
      </c>
      <c r="E958" s="1">
        <v>11695</v>
      </c>
      <c r="F958" s="1"/>
      <c r="G958" s="1"/>
      <c r="H958" s="1">
        <f t="shared" si="110"/>
        <v>70</v>
      </c>
      <c r="I958" s="1"/>
      <c r="J958" s="5">
        <f>H951+H952+H953+H954+H955+H956+H957+H958</f>
        <v>130</v>
      </c>
      <c r="K958" s="5">
        <f>J958*75</f>
        <v>9750</v>
      </c>
    </row>
    <row r="959" spans="2:11">
      <c r="B959" s="154" t="s">
        <v>787</v>
      </c>
      <c r="C959" s="154" t="s">
        <v>279</v>
      </c>
      <c r="D959" s="1">
        <v>11580</v>
      </c>
      <c r="E959" s="1">
        <v>11620</v>
      </c>
      <c r="F959" s="1"/>
      <c r="G959" s="1"/>
      <c r="H959" s="1">
        <f>E959-D959</f>
        <v>40</v>
      </c>
      <c r="I959" s="1"/>
      <c r="J959" s="5"/>
      <c r="K959" s="5"/>
    </row>
    <row r="960" spans="2:11">
      <c r="B960" s="155"/>
      <c r="C960" s="155"/>
      <c r="D960" s="1">
        <v>11570</v>
      </c>
      <c r="E960" s="1">
        <v>11620</v>
      </c>
      <c r="F960" s="1"/>
      <c r="G960" s="1"/>
      <c r="H960" s="1">
        <f t="shared" ref="H960:H969" si="111">E960-D960</f>
        <v>50</v>
      </c>
      <c r="I960" s="1"/>
      <c r="J960" s="5"/>
      <c r="K960" s="5"/>
    </row>
    <row r="961" spans="2:11">
      <c r="B961" s="155"/>
      <c r="C961" s="155"/>
      <c r="D961" s="1">
        <v>11560</v>
      </c>
      <c r="E961" s="1">
        <v>11620</v>
      </c>
      <c r="F961" s="1"/>
      <c r="G961" s="1"/>
      <c r="H961" s="1">
        <f t="shared" si="111"/>
        <v>60</v>
      </c>
      <c r="I961" s="1"/>
      <c r="J961" s="5"/>
      <c r="K961" s="5"/>
    </row>
    <row r="962" spans="2:11">
      <c r="B962" s="156"/>
      <c r="C962" s="156"/>
      <c r="D962" s="1">
        <v>11560</v>
      </c>
      <c r="E962" s="1">
        <v>11620</v>
      </c>
      <c r="F962" s="1"/>
      <c r="G962" s="1"/>
      <c r="H962" s="1">
        <f t="shared" si="111"/>
        <v>60</v>
      </c>
      <c r="I962" s="1"/>
      <c r="J962" s="5">
        <f>H959+H960+H961+H962</f>
        <v>210</v>
      </c>
      <c r="K962" s="5">
        <f>J962*75</f>
        <v>15750</v>
      </c>
    </row>
    <row r="963" spans="2:11">
      <c r="B963" s="154" t="s">
        <v>789</v>
      </c>
      <c r="C963" s="154" t="s">
        <v>279</v>
      </c>
      <c r="D963" s="1">
        <v>11450</v>
      </c>
      <c r="E963" s="1">
        <v>11550</v>
      </c>
      <c r="F963" s="1"/>
      <c r="G963" s="1"/>
      <c r="H963" s="1">
        <f t="shared" si="111"/>
        <v>100</v>
      </c>
      <c r="I963" s="1"/>
      <c r="J963" s="5"/>
      <c r="K963" s="5"/>
    </row>
    <row r="964" spans="2:11">
      <c r="B964" s="155"/>
      <c r="C964" s="155"/>
      <c r="D964" s="1">
        <v>11450</v>
      </c>
      <c r="E964" s="1">
        <v>11550</v>
      </c>
      <c r="F964" s="1"/>
      <c r="G964" s="1"/>
      <c r="H964" s="1">
        <f t="shared" si="111"/>
        <v>100</v>
      </c>
      <c r="I964" s="1"/>
      <c r="J964" s="5"/>
      <c r="K964" s="5"/>
    </row>
    <row r="965" spans="2:11">
      <c r="B965" s="155"/>
      <c r="C965" s="155"/>
      <c r="D965" s="1">
        <v>11440</v>
      </c>
      <c r="E965" s="1">
        <v>11550</v>
      </c>
      <c r="F965" s="1"/>
      <c r="G965" s="1"/>
      <c r="H965" s="1">
        <f t="shared" si="111"/>
        <v>110</v>
      </c>
      <c r="I965" s="1"/>
      <c r="J965" s="5"/>
      <c r="K965" s="5"/>
    </row>
    <row r="966" spans="2:11">
      <c r="B966" s="156"/>
      <c r="C966" s="156"/>
      <c r="D966" s="1">
        <v>11440</v>
      </c>
      <c r="E966" s="1">
        <v>11550</v>
      </c>
      <c r="F966" s="1"/>
      <c r="G966" s="1"/>
      <c r="H966" s="1">
        <f t="shared" si="111"/>
        <v>110</v>
      </c>
      <c r="I966" s="1"/>
      <c r="J966" s="5">
        <f>H963+H964+H965+H966</f>
        <v>420</v>
      </c>
      <c r="K966" s="5">
        <f>J966*75</f>
        <v>31500</v>
      </c>
    </row>
    <row r="967" spans="2:11">
      <c r="B967" s="154" t="s">
        <v>791</v>
      </c>
      <c r="C967" s="154" t="s">
        <v>279</v>
      </c>
      <c r="D967" s="144">
        <v>11475</v>
      </c>
      <c r="E967" s="144">
        <v>11510</v>
      </c>
      <c r="F967" s="144"/>
      <c r="G967" s="144"/>
      <c r="H967" s="1">
        <f t="shared" si="111"/>
        <v>35</v>
      </c>
      <c r="I967" s="144"/>
      <c r="J967" s="150"/>
      <c r="K967" s="150"/>
    </row>
    <row r="968" spans="2:11">
      <c r="B968" s="155"/>
      <c r="C968" s="155"/>
      <c r="D968" s="144">
        <v>11475</v>
      </c>
      <c r="E968" s="144">
        <v>11510</v>
      </c>
      <c r="F968" s="144"/>
      <c r="G968" s="144"/>
      <c r="H968" s="1">
        <f t="shared" si="111"/>
        <v>35</v>
      </c>
      <c r="I968" s="144"/>
      <c r="J968" s="150"/>
      <c r="K968" s="150"/>
    </row>
    <row r="969" spans="2:11">
      <c r="B969" s="155"/>
      <c r="C969" s="155"/>
      <c r="D969" s="144">
        <v>11475</v>
      </c>
      <c r="E969" s="144">
        <v>11510</v>
      </c>
      <c r="F969" s="144"/>
      <c r="G969" s="144"/>
      <c r="H969" s="1">
        <f t="shared" si="111"/>
        <v>35</v>
      </c>
      <c r="I969" s="144"/>
      <c r="J969" s="150"/>
      <c r="K969" s="150"/>
    </row>
    <row r="970" spans="2:11">
      <c r="B970" s="155"/>
      <c r="C970" s="155"/>
      <c r="D970" s="144">
        <v>11536</v>
      </c>
      <c r="E970" s="144"/>
      <c r="F970" s="144">
        <v>11569</v>
      </c>
      <c r="G970" s="144"/>
      <c r="H970" s="144">
        <f>F970-D970</f>
        <v>33</v>
      </c>
      <c r="I970" s="144"/>
      <c r="J970" s="150"/>
      <c r="K970" s="150"/>
    </row>
    <row r="971" spans="2:11">
      <c r="B971" s="155"/>
      <c r="C971" s="155"/>
      <c r="D971" s="144">
        <v>11536</v>
      </c>
      <c r="E971" s="144"/>
      <c r="F971" s="144">
        <v>11580</v>
      </c>
      <c r="G971" s="144"/>
      <c r="H971" s="144">
        <f t="shared" ref="H971:H973" si="112">F971-D971</f>
        <v>44</v>
      </c>
      <c r="I971" s="144"/>
      <c r="J971" s="150"/>
      <c r="K971" s="150"/>
    </row>
    <row r="972" spans="2:11">
      <c r="B972" s="155"/>
      <c r="C972" s="155"/>
      <c r="D972" s="144">
        <v>11536</v>
      </c>
      <c r="E972" s="144"/>
      <c r="F972" s="144">
        <v>11598</v>
      </c>
      <c r="G972" s="144"/>
      <c r="H972" s="144">
        <f t="shared" si="112"/>
        <v>62</v>
      </c>
      <c r="I972" s="144"/>
      <c r="J972" s="150"/>
      <c r="K972" s="150"/>
    </row>
    <row r="973" spans="2:11">
      <c r="B973" s="156"/>
      <c r="C973" s="156"/>
      <c r="D973" s="144">
        <v>11536</v>
      </c>
      <c r="E973" s="144"/>
      <c r="F973" s="144">
        <v>11600</v>
      </c>
      <c r="G973" s="144"/>
      <c r="H973" s="144">
        <f t="shared" si="112"/>
        <v>64</v>
      </c>
      <c r="I973" s="144"/>
      <c r="J973" s="150">
        <f>H967+H968+H969+H970+H971+H972+H973</f>
        <v>308</v>
      </c>
      <c r="K973" s="150">
        <f>J973*75</f>
        <v>23100</v>
      </c>
    </row>
    <row r="974" spans="2:11">
      <c r="B974" s="154" t="s">
        <v>795</v>
      </c>
      <c r="C974" s="154" t="s">
        <v>279</v>
      </c>
      <c r="D974" s="1">
        <v>11516</v>
      </c>
      <c r="E974" s="1">
        <v>11552</v>
      </c>
      <c r="F974" s="1"/>
      <c r="G974" s="1"/>
      <c r="H974" s="1">
        <f>E974-D974</f>
        <v>36</v>
      </c>
      <c r="I974" s="1"/>
      <c r="J974" s="5"/>
      <c r="K974" s="5"/>
    </row>
    <row r="975" spans="2:11">
      <c r="B975" s="155"/>
      <c r="C975" s="155"/>
      <c r="D975" s="1">
        <v>11516</v>
      </c>
      <c r="E975" s="1">
        <v>11552</v>
      </c>
      <c r="F975" s="1"/>
      <c r="G975" s="1"/>
      <c r="H975" s="1">
        <f t="shared" ref="H975:H977" si="113">E975-D975</f>
        <v>36</v>
      </c>
      <c r="I975" s="1"/>
      <c r="J975" s="5"/>
      <c r="K975" s="5"/>
    </row>
    <row r="976" spans="2:11">
      <c r="B976" s="155"/>
      <c r="C976" s="155"/>
      <c r="D976" s="1">
        <v>11516</v>
      </c>
      <c r="E976" s="1">
        <v>11552</v>
      </c>
      <c r="F976" s="1"/>
      <c r="G976" s="1"/>
      <c r="H976" s="1">
        <f t="shared" si="113"/>
        <v>36</v>
      </c>
      <c r="I976" s="1"/>
      <c r="J976" s="5"/>
      <c r="K976" s="5"/>
    </row>
    <row r="977" spans="2:11">
      <c r="B977" s="155"/>
      <c r="C977" s="155"/>
      <c r="D977" s="1">
        <v>11516</v>
      </c>
      <c r="E977" s="1">
        <v>11552</v>
      </c>
      <c r="F977" s="1"/>
      <c r="G977" s="1"/>
      <c r="H977" s="1">
        <f t="shared" si="113"/>
        <v>36</v>
      </c>
      <c r="I977" s="1"/>
      <c r="J977" s="5"/>
      <c r="K977" s="5"/>
    </row>
    <row r="978" spans="2:11">
      <c r="B978" s="155"/>
      <c r="C978" s="155"/>
      <c r="D978" s="1">
        <v>11592</v>
      </c>
      <c r="E978" s="1"/>
      <c r="F978" s="1">
        <v>11625</v>
      </c>
      <c r="G978" s="1"/>
      <c r="H978" s="1">
        <f>F978-D978</f>
        <v>33</v>
      </c>
      <c r="I978" s="1"/>
      <c r="J978" s="5"/>
      <c r="K978" s="5"/>
    </row>
    <row r="979" spans="2:11">
      <c r="B979" s="155"/>
      <c r="C979" s="155"/>
      <c r="D979" s="1">
        <v>11592</v>
      </c>
      <c r="E979" s="1"/>
      <c r="F979" s="1">
        <v>11635</v>
      </c>
      <c r="G979" s="1"/>
      <c r="H979" s="1">
        <f t="shared" ref="H979:H981" si="114">F979-D979</f>
        <v>43</v>
      </c>
      <c r="I979" s="1"/>
      <c r="J979" s="5"/>
      <c r="K979" s="5"/>
    </row>
    <row r="980" spans="2:11">
      <c r="B980" s="155"/>
      <c r="C980" s="155"/>
      <c r="D980" s="1">
        <v>11592</v>
      </c>
      <c r="E980" s="1"/>
      <c r="F980" s="1">
        <v>11640</v>
      </c>
      <c r="G980" s="1"/>
      <c r="H980" s="1">
        <f t="shared" si="114"/>
        <v>48</v>
      </c>
      <c r="I980" s="1"/>
      <c r="J980" s="5"/>
      <c r="K980" s="5"/>
    </row>
    <row r="981" spans="2:11">
      <c r="B981" s="156"/>
      <c r="C981" s="156"/>
      <c r="D981" s="1">
        <v>11592</v>
      </c>
      <c r="E981" s="1"/>
      <c r="F981" s="1">
        <v>11644</v>
      </c>
      <c r="G981" s="1"/>
      <c r="H981" s="1">
        <f t="shared" si="114"/>
        <v>52</v>
      </c>
      <c r="I981" s="1"/>
      <c r="J981" s="5">
        <f>H974+H975+H976+H977+H978+H979+H980+H981</f>
        <v>320</v>
      </c>
      <c r="K981" s="5">
        <f>J981*75</f>
        <v>24000</v>
      </c>
    </row>
    <row r="982" spans="2:11">
      <c r="B982" s="154" t="s">
        <v>797</v>
      </c>
      <c r="C982" s="154" t="s">
        <v>279</v>
      </c>
      <c r="D982" s="1">
        <v>11540</v>
      </c>
      <c r="E982" s="1">
        <v>11585</v>
      </c>
      <c r="F982" s="109"/>
      <c r="G982" s="1"/>
      <c r="H982" s="1">
        <f>E982-D982</f>
        <v>45</v>
      </c>
      <c r="I982" s="1"/>
      <c r="J982" s="5"/>
      <c r="K982" s="5"/>
    </row>
    <row r="983" spans="2:11">
      <c r="B983" s="155"/>
      <c r="C983" s="155"/>
      <c r="D983" s="1">
        <v>11522</v>
      </c>
      <c r="E983" s="1">
        <v>11585</v>
      </c>
      <c r="F983" s="109"/>
      <c r="G983" s="1"/>
      <c r="H983" s="1">
        <f t="shared" ref="H983:H985" si="115">E983-D983</f>
        <v>63</v>
      </c>
      <c r="I983" s="1"/>
      <c r="J983" s="5"/>
      <c r="K983" s="5"/>
    </row>
    <row r="984" spans="2:11">
      <c r="B984" s="155"/>
      <c r="C984" s="155"/>
      <c r="D984" s="1">
        <v>11505</v>
      </c>
      <c r="E984" s="1">
        <v>11585</v>
      </c>
      <c r="F984" s="109"/>
      <c r="G984" s="1"/>
      <c r="H984" s="1">
        <f t="shared" si="115"/>
        <v>80</v>
      </c>
      <c r="I984" s="1"/>
      <c r="J984" s="5"/>
      <c r="K984" s="5"/>
    </row>
    <row r="985" spans="2:11">
      <c r="B985" s="156"/>
      <c r="C985" s="156"/>
      <c r="D985" s="1">
        <v>11489</v>
      </c>
      <c r="E985" s="1">
        <v>11585</v>
      </c>
      <c r="F985" s="109"/>
      <c r="G985" s="1"/>
      <c r="H985" s="1">
        <f t="shared" si="115"/>
        <v>96</v>
      </c>
      <c r="I985" s="1"/>
      <c r="J985" s="5">
        <f>H982+H983+H984+H985</f>
        <v>284</v>
      </c>
      <c r="K985" s="5">
        <f>J985*75</f>
        <v>21300</v>
      </c>
    </row>
    <row r="986" spans="2:11">
      <c r="B986" s="154" t="s">
        <v>798</v>
      </c>
      <c r="C986" s="154" t="s">
        <v>279</v>
      </c>
      <c r="D986" s="1">
        <v>11405</v>
      </c>
      <c r="E986" s="1">
        <v>11470</v>
      </c>
      <c r="F986" s="109"/>
      <c r="G986" s="1"/>
      <c r="H986" s="1">
        <f>E986-D986</f>
        <v>65</v>
      </c>
      <c r="I986" s="1"/>
      <c r="J986" s="5"/>
      <c r="K986" s="5"/>
    </row>
    <row r="987" spans="2:11">
      <c r="B987" s="155"/>
      <c r="C987" s="155"/>
      <c r="D987" s="1">
        <v>11405</v>
      </c>
      <c r="E987" s="1">
        <v>11470</v>
      </c>
      <c r="F987" s="109"/>
      <c r="G987" s="1"/>
      <c r="H987" s="1">
        <f t="shared" ref="H987:H989" si="116">E987-D987</f>
        <v>65</v>
      </c>
      <c r="I987" s="1"/>
      <c r="J987" s="5"/>
      <c r="K987" s="5"/>
    </row>
    <row r="988" spans="2:11">
      <c r="B988" s="155"/>
      <c r="C988" s="155"/>
      <c r="D988" s="1">
        <v>11379</v>
      </c>
      <c r="E988" s="1">
        <v>11470</v>
      </c>
      <c r="F988" s="109"/>
      <c r="G988" s="1"/>
      <c r="H988" s="1">
        <f t="shared" si="116"/>
        <v>91</v>
      </c>
      <c r="I988" s="1"/>
      <c r="J988" s="5"/>
      <c r="K988" s="5"/>
    </row>
    <row r="989" spans="2:11">
      <c r="B989" s="156"/>
      <c r="C989" s="156"/>
      <c r="D989" s="1">
        <v>11379</v>
      </c>
      <c r="E989" s="1">
        <v>11470</v>
      </c>
      <c r="F989" s="109"/>
      <c r="G989" s="1"/>
      <c r="H989" s="1">
        <f t="shared" si="116"/>
        <v>91</v>
      </c>
      <c r="I989" s="1"/>
      <c r="J989" s="5">
        <f>H986+H987+H988+H989</f>
        <v>312</v>
      </c>
      <c r="K989" s="5">
        <f>J989*75</f>
        <v>23400</v>
      </c>
    </row>
    <row r="990" spans="2:11">
      <c r="B990" s="160" t="s">
        <v>799</v>
      </c>
      <c r="C990" s="160" t="s">
        <v>279</v>
      </c>
      <c r="D990" s="1">
        <v>11366</v>
      </c>
      <c r="E990" s="1"/>
      <c r="F990" s="109">
        <v>11425</v>
      </c>
      <c r="G990" s="1"/>
      <c r="H990" s="1">
        <f>F990-D990</f>
        <v>59</v>
      </c>
      <c r="I990" s="1"/>
      <c r="J990" s="5"/>
      <c r="K990" s="5"/>
    </row>
    <row r="991" spans="2:11">
      <c r="B991" s="161"/>
      <c r="C991" s="161"/>
      <c r="D991" s="1">
        <v>11366</v>
      </c>
      <c r="E991" s="1"/>
      <c r="F991" s="109">
        <v>11425</v>
      </c>
      <c r="G991" s="1"/>
      <c r="H991" s="1">
        <f t="shared" ref="H991:H992" si="117">F991-D991</f>
        <v>59</v>
      </c>
      <c r="I991" s="1"/>
      <c r="J991" s="5"/>
      <c r="K991" s="5"/>
    </row>
    <row r="992" spans="2:11">
      <c r="B992" s="161"/>
      <c r="C992" s="161"/>
      <c r="D992" s="1">
        <v>11366</v>
      </c>
      <c r="E992" s="1"/>
      <c r="F992" s="109">
        <v>11425</v>
      </c>
      <c r="G992" s="1"/>
      <c r="H992" s="1">
        <f t="shared" si="117"/>
        <v>59</v>
      </c>
      <c r="I992" s="1"/>
      <c r="J992" s="5"/>
      <c r="K992" s="5"/>
    </row>
    <row r="993" spans="2:11">
      <c r="B993" s="161"/>
      <c r="C993" s="161"/>
      <c r="D993" s="13">
        <v>11366</v>
      </c>
      <c r="E993" s="5"/>
      <c r="F993" s="153"/>
      <c r="G993" s="5"/>
      <c r="H993" s="5"/>
      <c r="I993" s="13" t="s">
        <v>13</v>
      </c>
      <c r="J993" s="5"/>
      <c r="K993" s="5"/>
    </row>
    <row r="994" spans="2:11">
      <c r="B994" s="162"/>
      <c r="C994" s="162"/>
      <c r="D994" s="13">
        <v>11405</v>
      </c>
      <c r="E994" s="5"/>
      <c r="F994" s="153"/>
      <c r="G994" s="5"/>
      <c r="H994" s="5"/>
      <c r="I994" s="13" t="s">
        <v>13</v>
      </c>
      <c r="J994" s="5">
        <f>H990+H991+H992</f>
        <v>177</v>
      </c>
      <c r="K994" s="5">
        <f>J994*75</f>
        <v>13275</v>
      </c>
    </row>
    <row r="995" spans="2:11">
      <c r="B995" s="160" t="s">
        <v>801</v>
      </c>
      <c r="C995" s="160" t="s">
        <v>279</v>
      </c>
      <c r="D995" s="13"/>
      <c r="E995" s="13"/>
      <c r="F995" s="127">
        <v>11510</v>
      </c>
      <c r="G995" s="5"/>
      <c r="H995" s="13">
        <f>F995-D993</f>
        <v>144</v>
      </c>
      <c r="I995" s="5"/>
      <c r="J995" s="5"/>
      <c r="K995" s="5"/>
    </row>
    <row r="996" spans="2:11">
      <c r="B996" s="161"/>
      <c r="C996" s="161"/>
      <c r="D996" s="13"/>
      <c r="E996" s="13"/>
      <c r="F996" s="127">
        <v>11540</v>
      </c>
      <c r="G996" s="5"/>
      <c r="H996" s="13">
        <f>F996-D994</f>
        <v>135</v>
      </c>
      <c r="I996" s="5"/>
      <c r="J996" s="5"/>
      <c r="K996" s="5"/>
    </row>
    <row r="997" spans="2:11">
      <c r="B997" s="161"/>
      <c r="C997" s="161"/>
      <c r="D997" s="13">
        <v>11478</v>
      </c>
      <c r="E997" s="13"/>
      <c r="F997" s="127">
        <v>11510</v>
      </c>
      <c r="G997" s="5"/>
      <c r="H997" s="13">
        <f>F997-D997</f>
        <v>32</v>
      </c>
      <c r="I997" s="5"/>
      <c r="J997" s="5"/>
      <c r="K997" s="5"/>
    </row>
    <row r="998" spans="2:11">
      <c r="B998" s="162"/>
      <c r="C998" s="162"/>
      <c r="D998" s="13">
        <v>11478</v>
      </c>
      <c r="E998" s="13"/>
      <c r="F998" s="127">
        <v>11540</v>
      </c>
      <c r="G998" s="5"/>
      <c r="H998" s="13">
        <f>F998-D998</f>
        <v>62</v>
      </c>
      <c r="I998" s="5"/>
      <c r="J998" s="5">
        <f>H995+H996+H997+H998</f>
        <v>373</v>
      </c>
      <c r="K998" s="5">
        <f>J998*75</f>
        <v>27975</v>
      </c>
    </row>
    <row r="999" spans="2:11">
      <c r="B999" s="1"/>
      <c r="C999" s="1"/>
      <c r="D999" s="1"/>
      <c r="E999" s="1"/>
      <c r="F999" s="167" t="s">
        <v>638</v>
      </c>
      <c r="G999" s="168"/>
      <c r="H999" s="5">
        <f>SUM(H951:H998)</f>
        <v>2534</v>
      </c>
      <c r="I999" s="5">
        <f>H999*75</f>
        <v>190050</v>
      </c>
      <c r="J999" s="5"/>
      <c r="K999" s="5"/>
    </row>
  </sheetData>
  <mergeCells count="355">
    <mergeCell ref="F999:G999"/>
    <mergeCell ref="J948:K949"/>
    <mergeCell ref="B925:B927"/>
    <mergeCell ref="C925:C927"/>
    <mergeCell ref="J857:K858"/>
    <mergeCell ref="B860:B863"/>
    <mergeCell ref="C860:C863"/>
    <mergeCell ref="F945:G945"/>
    <mergeCell ref="B897:B900"/>
    <mergeCell ref="C897:C900"/>
    <mergeCell ref="B921:B924"/>
    <mergeCell ref="C921:C924"/>
    <mergeCell ref="B913:B916"/>
    <mergeCell ref="C913:C916"/>
    <mergeCell ref="B901:B904"/>
    <mergeCell ref="C901:C904"/>
    <mergeCell ref="B963:B966"/>
    <mergeCell ref="C963:C966"/>
    <mergeCell ref="B967:B973"/>
    <mergeCell ref="C967:C973"/>
    <mergeCell ref="B905:B908"/>
    <mergeCell ref="C905:C908"/>
    <mergeCell ref="B995:B998"/>
    <mergeCell ref="C995:C998"/>
    <mergeCell ref="B726:B727"/>
    <mergeCell ref="C726:C727"/>
    <mergeCell ref="B728:B729"/>
    <mergeCell ref="C728:C729"/>
    <mergeCell ref="B801:B804"/>
    <mergeCell ref="C801:C804"/>
    <mergeCell ref="B788:B791"/>
    <mergeCell ref="C788:C791"/>
    <mergeCell ref="B780:B783"/>
    <mergeCell ref="C780:C783"/>
    <mergeCell ref="B768:B771"/>
    <mergeCell ref="C768:C771"/>
    <mergeCell ref="B772:B775"/>
    <mergeCell ref="C772:C775"/>
    <mergeCell ref="B784:B787"/>
    <mergeCell ref="C784:C787"/>
    <mergeCell ref="B799:B800"/>
    <mergeCell ref="C799:C800"/>
    <mergeCell ref="C738:C740"/>
    <mergeCell ref="B735:B737"/>
    <mergeCell ref="C735:C737"/>
    <mergeCell ref="C741:C742"/>
    <mergeCell ref="B738:B740"/>
    <mergeCell ref="C813:C816"/>
    <mergeCell ref="B805:B808"/>
    <mergeCell ref="F854:G854"/>
    <mergeCell ref="B844:B847"/>
    <mergeCell ref="C844:C847"/>
    <mergeCell ref="B829:B831"/>
    <mergeCell ref="C829:C831"/>
    <mergeCell ref="B836:B843"/>
    <mergeCell ref="C832:C835"/>
    <mergeCell ref="C836:C843"/>
    <mergeCell ref="B817:B820"/>
    <mergeCell ref="C817:C820"/>
    <mergeCell ref="B848:B853"/>
    <mergeCell ref="C848:C853"/>
    <mergeCell ref="C825:C828"/>
    <mergeCell ref="B821:B824"/>
    <mergeCell ref="C821:C824"/>
    <mergeCell ref="B825:B828"/>
    <mergeCell ref="B796:B798"/>
    <mergeCell ref="C796:C798"/>
    <mergeCell ref="B792:B795"/>
    <mergeCell ref="C792:C795"/>
    <mergeCell ref="B776:B779"/>
    <mergeCell ref="C776:C779"/>
    <mergeCell ref="C752:C755"/>
    <mergeCell ref="B748:B751"/>
    <mergeCell ref="C748:C751"/>
    <mergeCell ref="C621:C628"/>
    <mergeCell ref="B694:B705"/>
    <mergeCell ref="C694:C705"/>
    <mergeCell ref="C640:C644"/>
    <mergeCell ref="B653:B658"/>
    <mergeCell ref="C653:C658"/>
    <mergeCell ref="B645:B648"/>
    <mergeCell ref="C645:C648"/>
    <mergeCell ref="B659:B662"/>
    <mergeCell ref="C659:C660"/>
    <mergeCell ref="C661:C662"/>
    <mergeCell ref="B629:B633"/>
    <mergeCell ref="C629:C633"/>
    <mergeCell ref="B634:B639"/>
    <mergeCell ref="C634:C639"/>
    <mergeCell ref="C509:C510"/>
    <mergeCell ref="C507:C508"/>
    <mergeCell ref="B507:B508"/>
    <mergeCell ref="C502:C506"/>
    <mergeCell ref="B485:B492"/>
    <mergeCell ref="C485:C492"/>
    <mergeCell ref="B493:B499"/>
    <mergeCell ref="B706:B711"/>
    <mergeCell ref="C706:C711"/>
    <mergeCell ref="B640:B644"/>
    <mergeCell ref="B615:B620"/>
    <mergeCell ref="C615:C620"/>
    <mergeCell ref="B611:B614"/>
    <mergeCell ref="C611:C614"/>
    <mergeCell ref="B599:B605"/>
    <mergeCell ref="C599:C605"/>
    <mergeCell ref="B606:B610"/>
    <mergeCell ref="C606:C610"/>
    <mergeCell ref="B649:B652"/>
    <mergeCell ref="C649:C652"/>
    <mergeCell ref="B663:B669"/>
    <mergeCell ref="C663:C669"/>
    <mergeCell ref="B522:B524"/>
    <mergeCell ref="B621:B628"/>
    <mergeCell ref="C522:C524"/>
    <mergeCell ref="B542:B547"/>
    <mergeCell ref="C349:C352"/>
    <mergeCell ref="B349:B352"/>
    <mergeCell ref="B434:B439"/>
    <mergeCell ref="C434:C439"/>
    <mergeCell ref="B421:B427"/>
    <mergeCell ref="C421:C427"/>
    <mergeCell ref="C363:C369"/>
    <mergeCell ref="C357:C362"/>
    <mergeCell ref="C370:C371"/>
    <mergeCell ref="B363:B369"/>
    <mergeCell ref="B469:B478"/>
    <mergeCell ref="C469:C478"/>
    <mergeCell ref="B479:B484"/>
    <mergeCell ref="C542:C547"/>
    <mergeCell ref="C493:C501"/>
    <mergeCell ref="B502:B506"/>
    <mergeCell ref="B516:B521"/>
    <mergeCell ref="C516:C521"/>
    <mergeCell ref="C479:C484"/>
    <mergeCell ref="B511:B515"/>
    <mergeCell ref="C511:C515"/>
    <mergeCell ref="B509:B510"/>
    <mergeCell ref="C37:C41"/>
    <mergeCell ref="C46:C49"/>
    <mergeCell ref="C338:C344"/>
    <mergeCell ref="C345:C348"/>
    <mergeCell ref="B219:B226"/>
    <mergeCell ref="B227:B230"/>
    <mergeCell ref="C227:C230"/>
    <mergeCell ref="C243:C250"/>
    <mergeCell ref="B231:B242"/>
    <mergeCell ref="C316:C325"/>
    <mergeCell ref="B310:B311"/>
    <mergeCell ref="B286:B293"/>
    <mergeCell ref="C286:C293"/>
    <mergeCell ref="B278:B285"/>
    <mergeCell ref="C278:C285"/>
    <mergeCell ref="B342:B344"/>
    <mergeCell ref="C272:C277"/>
    <mergeCell ref="B258:B263"/>
    <mergeCell ref="C258:C263"/>
    <mergeCell ref="B333:B337"/>
    <mergeCell ref="C333:C337"/>
    <mergeCell ref="B345:B348"/>
    <mergeCell ref="B111:B122"/>
    <mergeCell ref="B67:B72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C42:C45"/>
    <mergeCell ref="B54:B57"/>
    <mergeCell ref="C54:C57"/>
    <mergeCell ref="B58:B60"/>
    <mergeCell ref="C61:C62"/>
    <mergeCell ref="C58:C60"/>
    <mergeCell ref="B105:B110"/>
    <mergeCell ref="J255:K256"/>
    <mergeCell ref="B46:B49"/>
    <mergeCell ref="B50:B53"/>
    <mergeCell ref="C67:C72"/>
    <mergeCell ref="B61:B62"/>
    <mergeCell ref="B73:B78"/>
    <mergeCell ref="C73:C78"/>
    <mergeCell ref="B63:B66"/>
    <mergeCell ref="C63:C66"/>
    <mergeCell ref="C50:C53"/>
    <mergeCell ref="B142:B147"/>
    <mergeCell ref="C142:C147"/>
    <mergeCell ref="B148:B149"/>
    <mergeCell ref="C148:C149"/>
    <mergeCell ref="B164:B183"/>
    <mergeCell ref="B184:B199"/>
    <mergeCell ref="J269:K270"/>
    <mergeCell ref="C264:C268"/>
    <mergeCell ref="B264:B268"/>
    <mergeCell ref="C184:C199"/>
    <mergeCell ref="C219:C226"/>
    <mergeCell ref="C79:C86"/>
    <mergeCell ref="B131:B141"/>
    <mergeCell ref="C131:C141"/>
    <mergeCell ref="B101:B104"/>
    <mergeCell ref="C101:C104"/>
    <mergeCell ref="C93:C98"/>
    <mergeCell ref="B99:B100"/>
    <mergeCell ref="C99:C100"/>
    <mergeCell ref="B150:B156"/>
    <mergeCell ref="C150:C156"/>
    <mergeCell ref="C157:C163"/>
    <mergeCell ref="B157:B163"/>
    <mergeCell ref="C111:C122"/>
    <mergeCell ref="B123:B130"/>
    <mergeCell ref="C123:C130"/>
    <mergeCell ref="B215:B218"/>
    <mergeCell ref="C164:C183"/>
    <mergeCell ref="C105:C110"/>
    <mergeCell ref="J376:K377"/>
    <mergeCell ref="B379:B386"/>
    <mergeCell ref="C379:C386"/>
    <mergeCell ref="B460:B468"/>
    <mergeCell ref="C460:C468"/>
    <mergeCell ref="B448:B459"/>
    <mergeCell ref="C448:C459"/>
    <mergeCell ref="B409:B414"/>
    <mergeCell ref="C409:C414"/>
    <mergeCell ref="B387:B398"/>
    <mergeCell ref="C387:C398"/>
    <mergeCell ref="B440:B447"/>
    <mergeCell ref="C440:C447"/>
    <mergeCell ref="B415:B420"/>
    <mergeCell ref="C415:C420"/>
    <mergeCell ref="B399:B408"/>
    <mergeCell ref="C399:C408"/>
    <mergeCell ref="B428:B433"/>
    <mergeCell ref="C428:C433"/>
    <mergeCell ref="B37:B39"/>
    <mergeCell ref="B353:B356"/>
    <mergeCell ref="C353:C356"/>
    <mergeCell ref="B370:B371"/>
    <mergeCell ref="B357:B362"/>
    <mergeCell ref="B326:B332"/>
    <mergeCell ref="C326:C332"/>
    <mergeCell ref="C310:C311"/>
    <mergeCell ref="B314:B315"/>
    <mergeCell ref="C314:C315"/>
    <mergeCell ref="B312:B313"/>
    <mergeCell ref="C312:C313"/>
    <mergeCell ref="B316:B325"/>
    <mergeCell ref="B200:B207"/>
    <mergeCell ref="C200:C207"/>
    <mergeCell ref="B208:B214"/>
    <mergeCell ref="B272:B277"/>
    <mergeCell ref="B294:B309"/>
    <mergeCell ref="C294:C309"/>
    <mergeCell ref="C215:C218"/>
    <mergeCell ref="C208:C214"/>
    <mergeCell ref="B243:B250"/>
    <mergeCell ref="C231:C242"/>
    <mergeCell ref="B43:B45"/>
    <mergeCell ref="J528:K529"/>
    <mergeCell ref="B531:B541"/>
    <mergeCell ref="C531:C541"/>
    <mergeCell ref="B566:B573"/>
    <mergeCell ref="C566:C573"/>
    <mergeCell ref="B556:B559"/>
    <mergeCell ref="C556:C559"/>
    <mergeCell ref="B590:B598"/>
    <mergeCell ref="C574:C579"/>
    <mergeCell ref="C590:C598"/>
    <mergeCell ref="B580:B589"/>
    <mergeCell ref="C580:C589"/>
    <mergeCell ref="B574:B579"/>
    <mergeCell ref="B560:B565"/>
    <mergeCell ref="C560:C565"/>
    <mergeCell ref="B548:B555"/>
    <mergeCell ref="C548:C555"/>
    <mergeCell ref="J673:K674"/>
    <mergeCell ref="B676:B679"/>
    <mergeCell ref="C676:C679"/>
    <mergeCell ref="B680:B685"/>
    <mergeCell ref="C680:C685"/>
    <mergeCell ref="B743:B747"/>
    <mergeCell ref="C743:C747"/>
    <mergeCell ref="B686:B693"/>
    <mergeCell ref="C686:C693"/>
    <mergeCell ref="B716:B719"/>
    <mergeCell ref="C716:C719"/>
    <mergeCell ref="B720:B721"/>
    <mergeCell ref="B722:B723"/>
    <mergeCell ref="C720:C721"/>
    <mergeCell ref="C722:C723"/>
    <mergeCell ref="B724:B725"/>
    <mergeCell ref="B712:B715"/>
    <mergeCell ref="C712:C715"/>
    <mergeCell ref="C724:C725"/>
    <mergeCell ref="B730:B731"/>
    <mergeCell ref="C730:C731"/>
    <mergeCell ref="B732:B734"/>
    <mergeCell ref="C732:C734"/>
    <mergeCell ref="B741:B742"/>
    <mergeCell ref="J759:K760"/>
    <mergeCell ref="B762:B767"/>
    <mergeCell ref="C762:C767"/>
    <mergeCell ref="F756:G756"/>
    <mergeCell ref="B752:B755"/>
    <mergeCell ref="B887:B896"/>
    <mergeCell ref="C887:C896"/>
    <mergeCell ref="B879:B882"/>
    <mergeCell ref="C879:C882"/>
    <mergeCell ref="B883:B886"/>
    <mergeCell ref="C883:C886"/>
    <mergeCell ref="B873:B875"/>
    <mergeCell ref="C873:C875"/>
    <mergeCell ref="B864:B867"/>
    <mergeCell ref="C864:C867"/>
    <mergeCell ref="B868:B872"/>
    <mergeCell ref="C868:C872"/>
    <mergeCell ref="C876:C878"/>
    <mergeCell ref="B876:B878"/>
    <mergeCell ref="B832:B835"/>
    <mergeCell ref="C805:C808"/>
    <mergeCell ref="B809:B812"/>
    <mergeCell ref="C809:C812"/>
    <mergeCell ref="B813:B816"/>
    <mergeCell ref="B909:B912"/>
    <mergeCell ref="C909:C912"/>
    <mergeCell ref="B917:B920"/>
    <mergeCell ref="C917:C920"/>
    <mergeCell ref="B928:B930"/>
    <mergeCell ref="C928:C930"/>
    <mergeCell ref="B931:B932"/>
    <mergeCell ref="C931:C932"/>
    <mergeCell ref="B933:B934"/>
    <mergeCell ref="C933:C934"/>
    <mergeCell ref="B935:B938"/>
    <mergeCell ref="C935:C938"/>
    <mergeCell ref="B939:B944"/>
    <mergeCell ref="C939:C944"/>
    <mergeCell ref="B951:B958"/>
    <mergeCell ref="C951:C958"/>
    <mergeCell ref="B959:B962"/>
    <mergeCell ref="C959:C962"/>
    <mergeCell ref="B990:B994"/>
    <mergeCell ref="C990:C994"/>
    <mergeCell ref="B982:B985"/>
    <mergeCell ref="C982:C985"/>
    <mergeCell ref="B986:B989"/>
    <mergeCell ref="C986:C989"/>
    <mergeCell ref="B974:B981"/>
    <mergeCell ref="C974:C98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951"/>
  <sheetViews>
    <sheetView topLeftCell="A935" workbookViewId="0">
      <selection activeCell="K951" sqref="K951"/>
    </sheetView>
  </sheetViews>
  <sheetFormatPr defaultRowHeight="15"/>
  <cols>
    <col min="2" max="2" width="10.42578125" customWidth="1"/>
    <col min="3" max="3" width="18.42578125" customWidth="1"/>
    <col min="14" max="14" width="10.7109375" customWidth="1"/>
    <col min="15" max="15" width="16.5703125" customWidth="1"/>
    <col min="16" max="16" width="10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160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161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161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161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161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161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161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161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161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161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161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161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161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162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176" t="s">
        <v>456</v>
      </c>
      <c r="C18" s="160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78"/>
      <c r="C19" s="162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173" t="s">
        <v>458</v>
      </c>
      <c r="C22" s="154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174"/>
      <c r="C23" s="155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175"/>
      <c r="C24" s="155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173" t="s">
        <v>459</v>
      </c>
      <c r="C25" s="155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174"/>
      <c r="C26" s="155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175"/>
      <c r="C27" s="156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173" t="s">
        <v>463</v>
      </c>
      <c r="C30" s="154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174"/>
      <c r="C31" s="155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174"/>
      <c r="C32" s="155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175"/>
      <c r="C33" s="156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173" t="s">
        <v>467</v>
      </c>
      <c r="C36" s="154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174"/>
      <c r="C37" s="155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174"/>
      <c r="C38" s="155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175"/>
      <c r="C39" s="156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173" t="s">
        <v>468</v>
      </c>
      <c r="C40" s="154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174"/>
      <c r="C41" s="155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175"/>
      <c r="C42" s="156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173" t="s">
        <v>472</v>
      </c>
      <c r="C43" s="154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174"/>
      <c r="C44" s="155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175"/>
      <c r="C45" s="156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154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156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173" t="s">
        <v>478</v>
      </c>
      <c r="C49" s="154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175"/>
      <c r="C50" s="156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173" t="s">
        <v>480</v>
      </c>
      <c r="C51" s="154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175"/>
      <c r="C52" s="156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173" t="s">
        <v>485</v>
      </c>
      <c r="C53" s="154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174"/>
      <c r="C54" s="155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174"/>
      <c r="C55" s="155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174"/>
      <c r="C56" s="155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174"/>
      <c r="C57" s="155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175"/>
      <c r="C58" s="156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154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155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155"/>
      <c r="D67" s="1">
        <v>27400</v>
      </c>
      <c r="E67" s="1"/>
      <c r="F67" s="1"/>
      <c r="G67" s="1"/>
      <c r="H67" s="1"/>
      <c r="I67" s="1"/>
    </row>
    <row r="68" spans="2:9">
      <c r="B68" s="172" t="s">
        <v>487</v>
      </c>
      <c r="C68" s="155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72"/>
      <c r="C69" s="155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72"/>
      <c r="C70" s="156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154" t="s">
        <v>489</v>
      </c>
      <c r="C71" s="154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155"/>
      <c r="C72" s="155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155"/>
      <c r="C73" s="155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156"/>
      <c r="C74" s="156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154" t="s">
        <v>492</v>
      </c>
      <c r="C77" s="154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155"/>
      <c r="C78" s="155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155"/>
      <c r="C79" s="155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155"/>
      <c r="C80" s="155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155"/>
      <c r="C81" s="155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155"/>
      <c r="C82" s="155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155"/>
      <c r="C83" s="155"/>
      <c r="D83" s="1"/>
      <c r="E83" s="1">
        <v>26000</v>
      </c>
      <c r="F83" s="1"/>
      <c r="G83" s="1">
        <v>26040</v>
      </c>
      <c r="H83" s="1"/>
      <c r="I83" s="1"/>
    </row>
    <row r="84" spans="2:9">
      <c r="B84" s="155"/>
      <c r="C84" s="155"/>
      <c r="D84" s="1"/>
      <c r="E84" s="1">
        <v>26000</v>
      </c>
      <c r="F84" s="1"/>
      <c r="G84" s="1">
        <v>26040</v>
      </c>
      <c r="H84" s="1"/>
      <c r="I84" s="1"/>
    </row>
    <row r="85" spans="2:9">
      <c r="B85" s="155"/>
      <c r="C85" s="155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156"/>
      <c r="C86" s="156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154" t="s">
        <v>493</v>
      </c>
      <c r="C87" s="154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156"/>
      <c r="C88" s="156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154" t="s">
        <v>496</v>
      </c>
      <c r="C89" s="154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155"/>
      <c r="C90" s="155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155"/>
      <c r="C91" s="155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156"/>
      <c r="C92" s="156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154" t="s">
        <v>497</v>
      </c>
      <c r="C93" s="154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155"/>
      <c r="C94" s="155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155"/>
      <c r="C95" s="155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155"/>
      <c r="C96" s="155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156"/>
      <c r="C97" s="156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154" t="s">
        <v>498</v>
      </c>
      <c r="C98" s="154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156"/>
      <c r="C99" s="156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154" t="s">
        <v>499</v>
      </c>
      <c r="C100" s="154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155"/>
      <c r="C101" s="155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155"/>
      <c r="C102" s="155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156"/>
      <c r="C103" s="156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154" t="s">
        <v>501</v>
      </c>
      <c r="C104" s="154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155"/>
      <c r="C105" s="155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155"/>
      <c r="C106" s="155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155"/>
      <c r="C107" s="155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155"/>
      <c r="C108" s="155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156"/>
      <c r="C109" s="156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154" t="s">
        <v>503</v>
      </c>
      <c r="C110" s="154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155"/>
      <c r="C111" s="155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155"/>
      <c r="C112" s="155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155"/>
      <c r="C113" s="155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155"/>
      <c r="C114" s="155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155"/>
      <c r="C115" s="155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155"/>
      <c r="C116" s="155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155"/>
      <c r="C117" s="155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155"/>
      <c r="C118" s="155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155"/>
      <c r="C119" s="155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156"/>
      <c r="C120" s="156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154" t="s">
        <v>506</v>
      </c>
      <c r="C121" s="154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155"/>
      <c r="C122" s="155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155"/>
      <c r="C123" s="155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155"/>
      <c r="C124" s="155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156"/>
      <c r="C125" s="156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154" t="s">
        <v>507</v>
      </c>
      <c r="C126" s="154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156"/>
      <c r="C127" s="156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154" t="s">
        <v>509</v>
      </c>
      <c r="C128" s="154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156"/>
      <c r="C129" s="156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154" t="s">
        <v>510</v>
      </c>
      <c r="C130" s="154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156"/>
      <c r="C131" s="156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154" t="s">
        <v>512</v>
      </c>
      <c r="C132" s="154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155"/>
      <c r="C133" s="155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155"/>
      <c r="C134" s="155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155"/>
      <c r="C135" s="155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156"/>
      <c r="C136" s="156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154" t="s">
        <v>516</v>
      </c>
      <c r="C137" s="154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155"/>
      <c r="C138" s="155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156"/>
      <c r="C139" s="156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154" t="s">
        <v>517</v>
      </c>
      <c r="C140" s="154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155"/>
      <c r="C141" s="155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155"/>
      <c r="C142" s="155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155"/>
      <c r="C143" s="155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155"/>
      <c r="C144" s="155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155"/>
      <c r="C145" s="155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155"/>
      <c r="C146" s="155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156"/>
      <c r="C147" s="156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154" t="s">
        <v>518</v>
      </c>
      <c r="C148" s="154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155"/>
      <c r="C149" s="155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155"/>
      <c r="C150" s="155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155"/>
      <c r="C151" s="155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155"/>
      <c r="C152" s="155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155"/>
      <c r="C153" s="155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155"/>
      <c r="C154" s="155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155"/>
      <c r="C155" s="155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155"/>
      <c r="C156" s="155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155"/>
      <c r="C157" s="155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155"/>
      <c r="C158" s="155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155"/>
      <c r="C159" s="155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156"/>
      <c r="C160" s="156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163" t="s">
        <v>527</v>
      </c>
      <c r="K164" s="164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165"/>
      <c r="K165" s="166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154" t="s">
        <v>519</v>
      </c>
      <c r="C167" s="154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155"/>
      <c r="C168" s="155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155"/>
      <c r="C169" s="155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155"/>
      <c r="C170" s="155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155"/>
      <c r="C171" s="155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155"/>
      <c r="C172" s="155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155"/>
      <c r="C173" s="155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156"/>
      <c r="C174" s="156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154" t="s">
        <v>522</v>
      </c>
      <c r="C175" s="154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155"/>
      <c r="C176" s="155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155"/>
      <c r="C177" s="155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155"/>
      <c r="C178" s="155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155"/>
      <c r="C179" s="155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156"/>
      <c r="C180" s="156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154" t="s">
        <v>523</v>
      </c>
      <c r="C181" s="154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155"/>
      <c r="C182" s="155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155"/>
      <c r="C183" s="155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155"/>
      <c r="C184" s="155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155"/>
      <c r="C185" s="155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155"/>
      <c r="C186" s="155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155"/>
      <c r="C187" s="155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155"/>
      <c r="C188" s="155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156"/>
      <c r="C189" s="156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154" t="s">
        <v>524</v>
      </c>
      <c r="C190" s="154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155"/>
      <c r="C191" s="155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155"/>
      <c r="C192" s="155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155"/>
      <c r="C193" s="155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155"/>
      <c r="C194" s="155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155"/>
      <c r="C195" s="155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155"/>
      <c r="C196" s="155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155"/>
      <c r="C197" s="155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155"/>
      <c r="C198" s="155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156"/>
      <c r="C199" s="156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154" t="s">
        <v>528</v>
      </c>
      <c r="C200" s="154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155"/>
      <c r="C201" s="155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155"/>
      <c r="C202" s="155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155"/>
      <c r="C203" s="155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155"/>
      <c r="C204" s="155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155"/>
      <c r="C205" s="155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155"/>
      <c r="C206" s="155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155"/>
      <c r="C207" s="155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156"/>
      <c r="C208" s="156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154" t="s">
        <v>529</v>
      </c>
      <c r="C209" s="154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155"/>
      <c r="C210" s="155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155"/>
      <c r="C211" s="155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155"/>
      <c r="C212" s="155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155"/>
      <c r="C213" s="155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155"/>
      <c r="C214" s="155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155"/>
      <c r="C215" s="155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155"/>
      <c r="C216" s="155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155"/>
      <c r="C217" s="155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156"/>
      <c r="C218" s="156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154" t="s">
        <v>531</v>
      </c>
      <c r="C219" s="154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156"/>
      <c r="C220" s="156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154" t="s">
        <v>532</v>
      </c>
      <c r="C221" s="154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156"/>
      <c r="C222" s="156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154" t="s">
        <v>534</v>
      </c>
      <c r="C223" s="154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156"/>
      <c r="C224" s="156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154" t="s">
        <v>535</v>
      </c>
      <c r="C225" s="154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155"/>
      <c r="C226" s="155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155"/>
      <c r="C227" s="155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155"/>
      <c r="C228" s="155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155"/>
      <c r="C229" s="155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156"/>
      <c r="C230" s="156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154" t="s">
        <v>537</v>
      </c>
      <c r="C231" s="154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155"/>
      <c r="C232" s="155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155"/>
      <c r="C233" s="155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155"/>
      <c r="C234" s="155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156"/>
      <c r="C235" s="156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154" t="s">
        <v>538</v>
      </c>
      <c r="C236" s="154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155"/>
      <c r="C237" s="155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155"/>
      <c r="C238" s="155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156"/>
      <c r="C239" s="156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154" t="s">
        <v>539</v>
      </c>
      <c r="C240" s="154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155"/>
      <c r="C241" s="155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155"/>
      <c r="C242" s="155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155"/>
      <c r="C243" s="155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156"/>
      <c r="C244" s="156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154" t="s">
        <v>540</v>
      </c>
      <c r="C245" s="154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155"/>
      <c r="C246" s="155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155"/>
      <c r="C247" s="155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155"/>
      <c r="C248" s="155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155"/>
      <c r="C249" s="155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156"/>
      <c r="C250" s="156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154" t="s">
        <v>542</v>
      </c>
      <c r="C251" s="154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155"/>
      <c r="C252" s="155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155"/>
      <c r="C253" s="155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155"/>
      <c r="C254" s="155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155"/>
      <c r="C255" s="155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155"/>
      <c r="C256" s="155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155"/>
      <c r="C257" s="155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155"/>
      <c r="C258" s="155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155"/>
      <c r="C259" s="155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156"/>
      <c r="C260" s="156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154" t="s">
        <v>543</v>
      </c>
      <c r="C261" s="154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155"/>
      <c r="C262" s="155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155"/>
      <c r="C263" s="155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155"/>
      <c r="C264" s="155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155"/>
      <c r="C265" s="155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155"/>
      <c r="C266" s="155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155"/>
      <c r="C267" s="155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156"/>
      <c r="C268" s="156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154" t="s">
        <v>546</v>
      </c>
      <c r="C269" s="154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155"/>
      <c r="C270" s="156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155"/>
      <c r="C271" s="154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155"/>
      <c r="C272" s="155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155"/>
      <c r="C273" s="155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155"/>
      <c r="C274" s="155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155"/>
      <c r="C275" s="155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156"/>
      <c r="C276" s="156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154" t="s">
        <v>548</v>
      </c>
      <c r="C277" s="154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155"/>
      <c r="C278" s="155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155"/>
      <c r="C279" s="155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156"/>
      <c r="C280" s="156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154" t="s">
        <v>550</v>
      </c>
      <c r="C281" s="154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156"/>
      <c r="C282" s="156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163" t="s">
        <v>527</v>
      </c>
      <c r="K287" s="164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165"/>
      <c r="K288" s="166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154" t="s">
        <v>551</v>
      </c>
      <c r="C290" s="154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155"/>
      <c r="C291" s="155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155"/>
      <c r="C292" s="155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155"/>
      <c r="C293" s="155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155"/>
      <c r="C294" s="155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155"/>
      <c r="C295" s="155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155"/>
      <c r="C296" s="155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155"/>
      <c r="C297" s="155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156"/>
      <c r="C298" s="156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154" t="s">
        <v>554</v>
      </c>
      <c r="C299" s="154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155"/>
      <c r="C300" s="155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155"/>
      <c r="C301" s="155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155"/>
      <c r="C302" s="155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155"/>
      <c r="C303" s="155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155"/>
      <c r="C304" s="155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155"/>
      <c r="C305" s="155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156"/>
      <c r="C306" s="156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154" t="s">
        <v>555</v>
      </c>
      <c r="C307" s="154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155"/>
      <c r="C308" s="155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155"/>
      <c r="C309" s="155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155"/>
      <c r="C310" s="155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155"/>
      <c r="C311" s="155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155"/>
      <c r="C312" s="155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155"/>
      <c r="C313" s="155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156"/>
      <c r="C314" s="156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154" t="s">
        <v>556</v>
      </c>
      <c r="C315" s="154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155"/>
      <c r="C316" s="155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155"/>
      <c r="C317" s="155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155"/>
      <c r="C318" s="155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155"/>
      <c r="C319" s="155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155"/>
      <c r="C320" s="155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156"/>
      <c r="C321" s="156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154" t="s">
        <v>557</v>
      </c>
      <c r="C322" s="154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155"/>
      <c r="C323" s="155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155"/>
      <c r="C324" s="155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155"/>
      <c r="C325" s="155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155"/>
      <c r="C326" s="155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155"/>
      <c r="C327" s="155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155"/>
      <c r="C328" s="155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155"/>
      <c r="C329" s="155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156"/>
      <c r="C330" s="156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154" t="s">
        <v>558</v>
      </c>
      <c r="C331" s="154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155"/>
      <c r="C332" s="155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155"/>
      <c r="C333" s="155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155"/>
      <c r="C334" s="155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155"/>
      <c r="C335" s="155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156"/>
      <c r="C336" s="156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154" t="s">
        <v>559</v>
      </c>
      <c r="C337" s="154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155"/>
      <c r="C338" s="155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155"/>
      <c r="C339" s="155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155"/>
      <c r="C340" s="155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155"/>
      <c r="C341" s="155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156"/>
      <c r="C342" s="156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154" t="s">
        <v>560</v>
      </c>
      <c r="C343" s="154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155"/>
      <c r="C344" s="155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155"/>
      <c r="C345" s="155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155"/>
      <c r="C346" s="155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155"/>
      <c r="C347" s="155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155"/>
      <c r="C348" s="155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155"/>
      <c r="C349" s="155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155"/>
      <c r="C350" s="155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155"/>
      <c r="C351" s="155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156"/>
      <c r="C352" s="156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154" t="s">
        <v>562</v>
      </c>
      <c r="C353" s="154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155"/>
      <c r="C354" s="155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155"/>
      <c r="C355" s="155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155"/>
      <c r="C356" s="155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155"/>
      <c r="C357" s="155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155"/>
      <c r="C358" s="155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155"/>
      <c r="C359" s="155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156"/>
      <c r="C360" s="156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154" t="s">
        <v>563</v>
      </c>
      <c r="C361" s="154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155"/>
      <c r="C362" s="155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155"/>
      <c r="C363" s="155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155"/>
      <c r="C364" s="155"/>
      <c r="D364" s="1">
        <v>25274</v>
      </c>
      <c r="E364" s="1">
        <v>25318</v>
      </c>
      <c r="F364" s="1"/>
      <c r="G364" s="1"/>
      <c r="H364" s="1">
        <f t="shared" ref="H364:H370" si="26">E364-D364</f>
        <v>44</v>
      </c>
      <c r="I364" s="1"/>
      <c r="J364" s="5"/>
      <c r="K364" s="5"/>
    </row>
    <row r="365" spans="2:11">
      <c r="B365" s="155"/>
      <c r="C365" s="155"/>
      <c r="D365" s="1">
        <v>25244</v>
      </c>
      <c r="E365" s="1">
        <v>25318</v>
      </c>
      <c r="F365" s="1"/>
      <c r="G365" s="1"/>
      <c r="H365" s="1">
        <f t="shared" si="26"/>
        <v>74</v>
      </c>
      <c r="I365" s="1"/>
      <c r="J365" s="5"/>
      <c r="K365" s="5"/>
    </row>
    <row r="366" spans="2:11">
      <c r="B366" s="155"/>
      <c r="C366" s="155"/>
      <c r="D366" s="1">
        <v>25215</v>
      </c>
      <c r="E366" s="1">
        <v>25318</v>
      </c>
      <c r="F366" s="1"/>
      <c r="G366" s="1"/>
      <c r="H366" s="1">
        <f t="shared" si="26"/>
        <v>103</v>
      </c>
      <c r="I366" s="1"/>
      <c r="J366" s="5"/>
      <c r="K366" s="5"/>
    </row>
    <row r="367" spans="2:11">
      <c r="B367" s="155"/>
      <c r="C367" s="155"/>
      <c r="D367" s="1">
        <v>25138</v>
      </c>
      <c r="E367" s="1">
        <v>25260</v>
      </c>
      <c r="F367" s="1"/>
      <c r="G367" s="1"/>
      <c r="H367" s="1">
        <f t="shared" si="26"/>
        <v>122</v>
      </c>
      <c r="I367" s="1"/>
      <c r="J367" s="5"/>
      <c r="K367" s="5"/>
    </row>
    <row r="368" spans="2:11">
      <c r="B368" s="155"/>
      <c r="C368" s="155"/>
      <c r="D368" s="1">
        <v>25130</v>
      </c>
      <c r="E368" s="1">
        <v>25260</v>
      </c>
      <c r="F368" s="1"/>
      <c r="G368" s="1"/>
      <c r="H368" s="1">
        <f t="shared" si="26"/>
        <v>130</v>
      </c>
      <c r="I368" s="1"/>
      <c r="J368" s="5"/>
      <c r="K368" s="5"/>
    </row>
    <row r="369" spans="2:11">
      <c r="B369" s="155"/>
      <c r="C369" s="155"/>
      <c r="D369" s="1">
        <v>25086</v>
      </c>
      <c r="E369" s="1">
        <v>25230</v>
      </c>
      <c r="F369" s="1"/>
      <c r="G369" s="1"/>
      <c r="H369" s="1">
        <f t="shared" si="26"/>
        <v>144</v>
      </c>
      <c r="I369" s="1"/>
      <c r="J369" s="5"/>
      <c r="K369" s="5"/>
    </row>
    <row r="370" spans="2:11">
      <c r="B370" s="156"/>
      <c r="C370" s="156"/>
      <c r="D370" s="1">
        <v>25086</v>
      </c>
      <c r="E370" s="1">
        <v>25230</v>
      </c>
      <c r="F370" s="1"/>
      <c r="G370" s="1"/>
      <c r="H370" s="1">
        <f t="shared" si="26"/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154" t="s">
        <v>564</v>
      </c>
      <c r="C371" s="154" t="s">
        <v>547</v>
      </c>
      <c r="D371" s="1"/>
      <c r="E371" s="1">
        <v>25170</v>
      </c>
      <c r="F371" s="1"/>
      <c r="G371" s="1">
        <v>25210</v>
      </c>
      <c r="H371" s="1">
        <f>E371-G371</f>
        <v>-40</v>
      </c>
      <c r="I371" s="1"/>
      <c r="J371" s="5"/>
      <c r="K371" s="5"/>
    </row>
    <row r="372" spans="2:11">
      <c r="B372" s="155"/>
      <c r="C372" s="155"/>
      <c r="D372" s="1"/>
      <c r="E372" s="1">
        <v>25170</v>
      </c>
      <c r="F372" s="1"/>
      <c r="G372" s="1">
        <v>25210</v>
      </c>
      <c r="H372" s="1">
        <f t="shared" ref="H372" si="27">E372-G372</f>
        <v>-40</v>
      </c>
      <c r="I372" s="1"/>
      <c r="J372" s="5"/>
      <c r="K372" s="5"/>
    </row>
    <row r="373" spans="2:11">
      <c r="B373" s="155"/>
      <c r="C373" s="155"/>
      <c r="D373" s="1">
        <v>25210</v>
      </c>
      <c r="E373" s="1"/>
      <c r="F373" s="1"/>
      <c r="G373" s="1">
        <v>25185</v>
      </c>
      <c r="H373" s="1">
        <f>G373-D373</f>
        <v>-25</v>
      </c>
      <c r="I373" s="1"/>
      <c r="J373" s="5"/>
      <c r="K373" s="5"/>
    </row>
    <row r="374" spans="2:11">
      <c r="B374" s="155"/>
      <c r="C374" s="155"/>
      <c r="D374" s="1">
        <v>25210</v>
      </c>
      <c r="E374" s="1"/>
      <c r="F374" s="1"/>
      <c r="G374" s="1">
        <v>25185</v>
      </c>
      <c r="H374" s="1">
        <f>G374-D374</f>
        <v>-25</v>
      </c>
      <c r="I374" s="1"/>
      <c r="J374" s="5"/>
      <c r="K374" s="5"/>
    </row>
    <row r="375" spans="2:11">
      <c r="B375" s="155"/>
      <c r="C375" s="155"/>
      <c r="D375" s="1"/>
      <c r="E375" s="1">
        <v>25140</v>
      </c>
      <c r="F375" s="1"/>
      <c r="G375" s="1">
        <v>25190</v>
      </c>
      <c r="H375" s="1">
        <f>E375-G375</f>
        <v>-50</v>
      </c>
      <c r="I375" s="1"/>
      <c r="J375" s="5"/>
      <c r="K375" s="5"/>
    </row>
    <row r="376" spans="2:11">
      <c r="B376" s="155"/>
      <c r="C376" s="155"/>
      <c r="D376" s="1">
        <v>25200</v>
      </c>
      <c r="E376" s="1"/>
      <c r="F376" s="1">
        <v>25300</v>
      </c>
      <c r="G376" s="1"/>
      <c r="H376" s="1">
        <f>F376-D376</f>
        <v>100</v>
      </c>
      <c r="I376" s="1"/>
      <c r="J376" s="5"/>
      <c r="K376" s="5"/>
    </row>
    <row r="377" spans="2:11">
      <c r="B377" s="155"/>
      <c r="C377" s="155"/>
      <c r="D377" s="1">
        <v>25200</v>
      </c>
      <c r="E377" s="1"/>
      <c r="F377" s="1">
        <v>25300</v>
      </c>
      <c r="G377" s="1"/>
      <c r="H377" s="1">
        <f t="shared" ref="H377:H381" si="28">F377-D377</f>
        <v>100</v>
      </c>
      <c r="I377" s="1"/>
      <c r="J377" s="5"/>
      <c r="K377" s="5"/>
    </row>
    <row r="378" spans="2:11">
      <c r="B378" s="155"/>
      <c r="C378" s="155"/>
      <c r="D378" s="1">
        <v>25220</v>
      </c>
      <c r="E378" s="1"/>
      <c r="F378" s="1">
        <v>25335</v>
      </c>
      <c r="G378" s="1"/>
      <c r="H378" s="1">
        <f t="shared" si="28"/>
        <v>115</v>
      </c>
      <c r="I378" s="1"/>
      <c r="J378" s="5"/>
      <c r="K378" s="5"/>
    </row>
    <row r="379" spans="2:11">
      <c r="B379" s="155"/>
      <c r="C379" s="155"/>
      <c r="D379" s="1">
        <v>25220</v>
      </c>
      <c r="E379" s="1"/>
      <c r="F379" s="1">
        <v>25335</v>
      </c>
      <c r="G379" s="1"/>
      <c r="H379" s="1">
        <f t="shared" si="28"/>
        <v>115</v>
      </c>
      <c r="I379" s="1"/>
      <c r="J379" s="5"/>
      <c r="K379" s="5"/>
    </row>
    <row r="380" spans="2:11">
      <c r="B380" s="155"/>
      <c r="C380" s="155"/>
      <c r="D380" s="1">
        <v>25270</v>
      </c>
      <c r="E380" s="1"/>
      <c r="F380" s="1">
        <v>25335</v>
      </c>
      <c r="G380" s="1"/>
      <c r="H380" s="1">
        <f t="shared" si="28"/>
        <v>65</v>
      </c>
      <c r="I380" s="1"/>
      <c r="J380" s="5"/>
      <c r="K380" s="5"/>
    </row>
    <row r="381" spans="2:11">
      <c r="B381" s="156"/>
      <c r="C381" s="156"/>
      <c r="D381" s="1">
        <v>25270</v>
      </c>
      <c r="E381" s="1"/>
      <c r="F381" s="1">
        <v>25335</v>
      </c>
      <c r="G381" s="1"/>
      <c r="H381" s="1">
        <f t="shared" si="28"/>
        <v>65</v>
      </c>
      <c r="I381" s="1"/>
      <c r="J381" s="5">
        <f>H371+H372+H373+H374+H375+H376+H377+H379+H380+H381</f>
        <v>265</v>
      </c>
      <c r="K381" s="5">
        <f>J381*40</f>
        <v>10600</v>
      </c>
    </row>
    <row r="382" spans="2:11">
      <c r="B382" s="154" t="s">
        <v>565</v>
      </c>
      <c r="C382" s="154" t="s">
        <v>547</v>
      </c>
      <c r="D382" s="1"/>
      <c r="E382" s="1">
        <v>25285</v>
      </c>
      <c r="F382" s="1"/>
      <c r="G382" s="1">
        <v>25335</v>
      </c>
      <c r="H382" s="1">
        <f>E382-G382</f>
        <v>-50</v>
      </c>
      <c r="I382" s="1"/>
      <c r="J382" s="5"/>
      <c r="K382" s="5"/>
    </row>
    <row r="383" spans="2:11">
      <c r="B383" s="155"/>
      <c r="C383" s="155"/>
      <c r="D383" s="1"/>
      <c r="E383" s="1">
        <v>25285</v>
      </c>
      <c r="F383" s="1"/>
      <c r="G383" s="1">
        <v>25335</v>
      </c>
      <c r="H383" s="1">
        <f t="shared" ref="H383" si="29">E383-G383</f>
        <v>-50</v>
      </c>
      <c r="I383" s="1"/>
      <c r="J383" s="5"/>
      <c r="K383" s="5"/>
    </row>
    <row r="384" spans="2:11">
      <c r="B384" s="155"/>
      <c r="C384" s="155"/>
      <c r="D384" s="1">
        <v>25370</v>
      </c>
      <c r="E384" s="1"/>
      <c r="F384" s="1"/>
      <c r="G384" s="1">
        <v>25320</v>
      </c>
      <c r="H384" s="1">
        <f>G384-D384</f>
        <v>-50</v>
      </c>
      <c r="I384" s="1"/>
      <c r="J384" s="5"/>
      <c r="K384" s="5"/>
    </row>
    <row r="385" spans="2:11">
      <c r="B385" s="155"/>
      <c r="C385" s="155"/>
      <c r="D385" s="1">
        <v>25370</v>
      </c>
      <c r="E385" s="1"/>
      <c r="F385" s="1"/>
      <c r="G385" s="1">
        <v>25320</v>
      </c>
      <c r="H385" s="1">
        <f>G385-D385</f>
        <v>-50</v>
      </c>
      <c r="I385" s="1"/>
      <c r="J385" s="5"/>
      <c r="K385" s="5"/>
    </row>
    <row r="386" spans="2:11">
      <c r="B386" s="155"/>
      <c r="C386" s="155"/>
      <c r="D386" s="1">
        <v>25255</v>
      </c>
      <c r="E386" s="1">
        <v>25310</v>
      </c>
      <c r="F386" s="1"/>
      <c r="G386" s="1"/>
      <c r="H386" s="1">
        <f>E386-D386</f>
        <v>55</v>
      </c>
      <c r="I386" s="1"/>
      <c r="J386" s="5"/>
      <c r="K386" s="5"/>
    </row>
    <row r="387" spans="2:11">
      <c r="B387" s="155"/>
      <c r="C387" s="155"/>
      <c r="D387" s="1">
        <v>25240</v>
      </c>
      <c r="E387" s="1">
        <v>25310</v>
      </c>
      <c r="F387" s="1"/>
      <c r="G387" s="1"/>
      <c r="H387" s="1">
        <f>E387-D387</f>
        <v>70</v>
      </c>
      <c r="I387" s="1"/>
      <c r="J387" s="5"/>
      <c r="K387" s="5"/>
    </row>
    <row r="388" spans="2:11">
      <c r="B388" s="155"/>
      <c r="C388" s="155"/>
      <c r="D388" s="1"/>
      <c r="E388" s="1">
        <v>25250</v>
      </c>
      <c r="F388" s="1"/>
      <c r="G388" s="1">
        <v>25280</v>
      </c>
      <c r="H388" s="1">
        <f>E388-G388</f>
        <v>-30</v>
      </c>
      <c r="I388" s="1"/>
      <c r="J388" s="5"/>
      <c r="K388" s="5"/>
    </row>
    <row r="389" spans="2:11">
      <c r="B389" s="155"/>
      <c r="C389" s="155"/>
      <c r="D389" s="1"/>
      <c r="E389" s="1">
        <v>25250</v>
      </c>
      <c r="F389" s="1"/>
      <c r="G389" s="1">
        <v>25280</v>
      </c>
      <c r="H389" s="1">
        <f>E389-G389</f>
        <v>-30</v>
      </c>
      <c r="I389" s="1"/>
      <c r="J389" s="5"/>
      <c r="K389" s="5"/>
    </row>
    <row r="390" spans="2:11">
      <c r="B390" s="155"/>
      <c r="C390" s="155"/>
      <c r="D390" s="1">
        <v>25285</v>
      </c>
      <c r="E390" s="1"/>
      <c r="F390" s="1">
        <v>25344</v>
      </c>
      <c r="G390" s="1"/>
      <c r="H390" s="1">
        <f>F390-D390</f>
        <v>59</v>
      </c>
      <c r="I390" s="1"/>
      <c r="J390" s="5"/>
      <c r="K390" s="5"/>
    </row>
    <row r="391" spans="2:11">
      <c r="B391" s="155"/>
      <c r="C391" s="155"/>
      <c r="D391" s="1">
        <v>25285</v>
      </c>
      <c r="E391" s="1"/>
      <c r="F391" s="1">
        <v>25362</v>
      </c>
      <c r="G391" s="1"/>
      <c r="H391" s="1">
        <f t="shared" ref="H391:H397" si="30">F391-D391</f>
        <v>77</v>
      </c>
      <c r="I391" s="1"/>
      <c r="J391" s="5"/>
      <c r="K391" s="5"/>
    </row>
    <row r="392" spans="2:11">
      <c r="B392" s="155"/>
      <c r="C392" s="155"/>
      <c r="D392" s="1">
        <v>25300</v>
      </c>
      <c r="E392" s="1"/>
      <c r="F392" s="1">
        <v>25370</v>
      </c>
      <c r="G392" s="1"/>
      <c r="H392" s="1">
        <f t="shared" si="30"/>
        <v>70</v>
      </c>
      <c r="I392" s="1"/>
      <c r="J392" s="5"/>
      <c r="K392" s="5"/>
    </row>
    <row r="393" spans="2:11">
      <c r="B393" s="156"/>
      <c r="C393" s="156"/>
      <c r="D393" s="1">
        <v>25300</v>
      </c>
      <c r="E393" s="1"/>
      <c r="F393" s="1">
        <v>25370</v>
      </c>
      <c r="G393" s="1"/>
      <c r="H393" s="1">
        <f t="shared" si="30"/>
        <v>70</v>
      </c>
      <c r="I393" s="1"/>
      <c r="J393" s="5">
        <f>H382+H383+H384+H385+H386+H387+H388+H389+H390+H391+H392+H393</f>
        <v>141</v>
      </c>
      <c r="K393" s="5">
        <f>J393*40</f>
        <v>5640</v>
      </c>
    </row>
    <row r="394" spans="2:11">
      <c r="B394" s="154" t="s">
        <v>567</v>
      </c>
      <c r="C394" s="154" t="s">
        <v>547</v>
      </c>
      <c r="D394" s="1">
        <v>25340</v>
      </c>
      <c r="E394" s="1"/>
      <c r="F394" s="1">
        <v>25360</v>
      </c>
      <c r="G394" s="1"/>
      <c r="H394" s="1">
        <f t="shared" si="30"/>
        <v>20</v>
      </c>
      <c r="I394" s="1"/>
      <c r="J394" s="5"/>
      <c r="K394" s="5"/>
    </row>
    <row r="395" spans="2:11">
      <c r="B395" s="155"/>
      <c r="C395" s="155"/>
      <c r="D395" s="1">
        <v>25340</v>
      </c>
      <c r="E395" s="1"/>
      <c r="F395" s="1">
        <v>25360</v>
      </c>
      <c r="G395" s="1"/>
      <c r="H395" s="1">
        <f t="shared" si="30"/>
        <v>20</v>
      </c>
      <c r="I395" s="1"/>
      <c r="J395" s="5"/>
      <c r="K395" s="5"/>
    </row>
    <row r="396" spans="2:11">
      <c r="B396" s="155"/>
      <c r="C396" s="155"/>
      <c r="D396" s="1">
        <v>25292</v>
      </c>
      <c r="E396" s="1"/>
      <c r="F396" s="1">
        <v>25315</v>
      </c>
      <c r="G396" s="1"/>
      <c r="H396" s="1">
        <f t="shared" si="30"/>
        <v>23</v>
      </c>
      <c r="I396" s="1"/>
      <c r="J396" s="5"/>
      <c r="K396" s="5"/>
    </row>
    <row r="397" spans="2:11">
      <c r="B397" s="155"/>
      <c r="C397" s="155"/>
      <c r="D397" s="1">
        <v>25292</v>
      </c>
      <c r="E397" s="1"/>
      <c r="F397" s="1">
        <v>25315</v>
      </c>
      <c r="G397" s="1"/>
      <c r="H397" s="1">
        <f t="shared" si="30"/>
        <v>23</v>
      </c>
      <c r="I397" s="1"/>
      <c r="J397" s="5"/>
      <c r="K397" s="5"/>
    </row>
    <row r="398" spans="2:11">
      <c r="B398" s="155"/>
      <c r="C398" s="155"/>
      <c r="D398" s="1"/>
      <c r="E398" s="1">
        <v>25250</v>
      </c>
      <c r="F398" s="1"/>
      <c r="G398" s="1">
        <v>25250</v>
      </c>
      <c r="H398" s="1">
        <v>0</v>
      </c>
      <c r="I398" s="1"/>
      <c r="J398" s="5"/>
      <c r="K398" s="5"/>
    </row>
    <row r="399" spans="2:11">
      <c r="B399" s="155"/>
      <c r="C399" s="155"/>
      <c r="D399" s="1"/>
      <c r="E399" s="1">
        <v>25250</v>
      </c>
      <c r="F399" s="1"/>
      <c r="G399" s="1">
        <v>25250</v>
      </c>
      <c r="H399" s="1">
        <v>0</v>
      </c>
      <c r="I399" s="1"/>
      <c r="J399" s="5"/>
      <c r="K399" s="5"/>
    </row>
    <row r="400" spans="2:11">
      <c r="B400" s="155"/>
      <c r="C400" s="155"/>
      <c r="D400" s="1">
        <v>25219</v>
      </c>
      <c r="E400" s="1">
        <v>25270</v>
      </c>
      <c r="F400" s="1"/>
      <c r="G400" s="1"/>
      <c r="H400" s="1">
        <f>E400-D400</f>
        <v>51</v>
      </c>
      <c r="I400" s="1"/>
      <c r="J400" s="5"/>
      <c r="K400" s="5"/>
    </row>
    <row r="401" spans="2:11">
      <c r="B401" s="155"/>
      <c r="C401" s="155"/>
      <c r="D401" s="1">
        <v>25219</v>
      </c>
      <c r="E401" s="1">
        <v>25270</v>
      </c>
      <c r="F401" s="1"/>
      <c r="G401" s="1"/>
      <c r="H401" s="1">
        <f t="shared" ref="H401:H405" si="31">E401-D401</f>
        <v>51</v>
      </c>
      <c r="I401" s="1"/>
      <c r="J401" s="5"/>
      <c r="K401" s="5"/>
    </row>
    <row r="402" spans="2:11">
      <c r="B402" s="155"/>
      <c r="C402" s="155"/>
      <c r="D402" s="1">
        <v>25173</v>
      </c>
      <c r="E402" s="1">
        <v>25230</v>
      </c>
      <c r="F402" s="1"/>
      <c r="G402" s="1"/>
      <c r="H402" s="1">
        <f t="shared" si="31"/>
        <v>57</v>
      </c>
      <c r="I402" s="1"/>
      <c r="J402" s="5"/>
      <c r="K402" s="5"/>
    </row>
    <row r="403" spans="2:11">
      <c r="B403" s="155"/>
      <c r="C403" s="155"/>
      <c r="D403" s="1">
        <v>25155</v>
      </c>
      <c r="E403" s="1">
        <v>25230</v>
      </c>
      <c r="F403" s="1"/>
      <c r="G403" s="1"/>
      <c r="H403" s="1">
        <f t="shared" si="31"/>
        <v>75</v>
      </c>
      <c r="I403" s="1"/>
      <c r="J403" s="5"/>
      <c r="K403" s="5"/>
    </row>
    <row r="404" spans="2:11">
      <c r="B404" s="156"/>
      <c r="C404" s="156"/>
      <c r="D404" s="1">
        <v>25136</v>
      </c>
      <c r="E404" s="1">
        <v>25230</v>
      </c>
      <c r="F404" s="1"/>
      <c r="G404" s="1"/>
      <c r="H404" s="1">
        <f t="shared" si="31"/>
        <v>94</v>
      </c>
      <c r="I404" s="1"/>
      <c r="J404" s="5">
        <f>H394+H395+H396+H397+H400+H401+H402+H403+H404</f>
        <v>414</v>
      </c>
      <c r="K404" s="5">
        <f>J404*40</f>
        <v>16560</v>
      </c>
    </row>
    <row r="405" spans="2:11">
      <c r="B405" s="154" t="s">
        <v>568</v>
      </c>
      <c r="C405" s="154" t="s">
        <v>547</v>
      </c>
      <c r="D405" s="1">
        <v>25129</v>
      </c>
      <c r="E405" s="1">
        <v>25175</v>
      </c>
      <c r="F405" s="1"/>
      <c r="G405" s="1"/>
      <c r="H405" s="1">
        <f t="shared" si="31"/>
        <v>46</v>
      </c>
      <c r="I405" s="1"/>
      <c r="J405" s="5"/>
      <c r="K405" s="5"/>
    </row>
    <row r="406" spans="2:11">
      <c r="B406" s="155"/>
      <c r="C406" s="155"/>
      <c r="D406" s="1">
        <v>25129</v>
      </c>
      <c r="E406" s="1">
        <v>25175</v>
      </c>
      <c r="F406" s="1"/>
      <c r="G406" s="1"/>
      <c r="H406" s="1">
        <f>E406-D406</f>
        <v>46</v>
      </c>
      <c r="I406" s="1"/>
      <c r="J406" s="5"/>
      <c r="K406" s="5"/>
    </row>
    <row r="407" spans="2:11">
      <c r="B407" s="155"/>
      <c r="C407" s="155"/>
      <c r="D407" s="1"/>
      <c r="E407" s="1">
        <v>25175</v>
      </c>
      <c r="F407" s="1"/>
      <c r="G407" s="1">
        <v>25170</v>
      </c>
      <c r="H407" s="1">
        <v>-5</v>
      </c>
      <c r="I407" s="1"/>
      <c r="J407" s="5"/>
      <c r="K407" s="5"/>
    </row>
    <row r="408" spans="2:11">
      <c r="B408" s="155"/>
      <c r="C408" s="155"/>
      <c r="D408" s="1">
        <v>25116</v>
      </c>
      <c r="E408" s="1">
        <v>25150</v>
      </c>
      <c r="F408" s="1"/>
      <c r="G408" s="1"/>
      <c r="H408" s="1">
        <f>E408-D408</f>
        <v>34</v>
      </c>
      <c r="I408" s="1"/>
      <c r="J408" s="5"/>
      <c r="K408" s="5"/>
    </row>
    <row r="409" spans="2:11">
      <c r="B409" s="155"/>
      <c r="C409" s="155"/>
      <c r="D409" s="1">
        <v>25100</v>
      </c>
      <c r="E409" s="1">
        <v>25150</v>
      </c>
      <c r="F409" s="1"/>
      <c r="G409" s="1"/>
      <c r="H409" s="1">
        <f t="shared" ref="H409:H410" si="32">E409-D409</f>
        <v>50</v>
      </c>
      <c r="I409" s="1"/>
      <c r="J409" s="5"/>
      <c r="K409" s="5"/>
    </row>
    <row r="410" spans="2:11">
      <c r="B410" s="155"/>
      <c r="C410" s="155"/>
      <c r="D410" s="1">
        <v>25088</v>
      </c>
      <c r="E410" s="1">
        <v>25150</v>
      </c>
      <c r="F410" s="1"/>
      <c r="G410" s="1"/>
      <c r="H410" s="1">
        <f t="shared" si="32"/>
        <v>62</v>
      </c>
      <c r="I410" s="1"/>
      <c r="J410" s="5"/>
      <c r="K410" s="5"/>
    </row>
    <row r="411" spans="2:11">
      <c r="B411" s="155"/>
      <c r="C411" s="155"/>
      <c r="D411" s="1"/>
      <c r="E411" s="1">
        <v>25095</v>
      </c>
      <c r="F411" s="1"/>
      <c r="G411" s="1">
        <v>25125</v>
      </c>
      <c r="H411" s="1">
        <f>E411-G411</f>
        <v>-30</v>
      </c>
      <c r="I411" s="1"/>
      <c r="J411" s="5"/>
      <c r="K411" s="5"/>
    </row>
    <row r="412" spans="2:11">
      <c r="B412" s="155"/>
      <c r="C412" s="155"/>
      <c r="D412" s="1"/>
      <c r="E412" s="1">
        <v>25095</v>
      </c>
      <c r="F412" s="1"/>
      <c r="G412" s="1">
        <v>25125</v>
      </c>
      <c r="H412" s="1">
        <f>E412-G412</f>
        <v>-30</v>
      </c>
      <c r="I412" s="1"/>
      <c r="J412" s="5"/>
      <c r="K412" s="5"/>
    </row>
    <row r="413" spans="2:11">
      <c r="B413" s="155"/>
      <c r="C413" s="155"/>
      <c r="D413" s="1">
        <v>25125</v>
      </c>
      <c r="E413" s="1"/>
      <c r="F413" s="1">
        <v>25164</v>
      </c>
      <c r="G413" s="1"/>
      <c r="H413" s="1">
        <f>F413-D413</f>
        <v>39</v>
      </c>
      <c r="I413" s="1"/>
      <c r="J413" s="5"/>
      <c r="K413" s="5"/>
    </row>
    <row r="414" spans="2:11">
      <c r="B414" s="155"/>
      <c r="C414" s="155"/>
      <c r="D414" s="1">
        <v>25125</v>
      </c>
      <c r="E414" s="1"/>
      <c r="F414" s="1">
        <v>25164</v>
      </c>
      <c r="G414" s="1"/>
      <c r="H414" s="1">
        <f>F414-D414</f>
        <v>39</v>
      </c>
      <c r="I414" s="1"/>
      <c r="J414" s="5"/>
      <c r="K414" s="5"/>
    </row>
    <row r="415" spans="2:11">
      <c r="B415" s="155"/>
      <c r="C415" s="155"/>
      <c r="D415" s="1">
        <v>25125</v>
      </c>
      <c r="E415" s="1"/>
      <c r="F415" s="1"/>
      <c r="G415" s="1">
        <v>25120</v>
      </c>
      <c r="H415" s="1">
        <f>G415-D415</f>
        <v>-5</v>
      </c>
      <c r="I415" s="1"/>
      <c r="J415" s="5"/>
      <c r="K415" s="5"/>
    </row>
    <row r="416" spans="2:11">
      <c r="B416" s="155"/>
      <c r="C416" s="155"/>
      <c r="D416" s="1"/>
      <c r="E416" s="1">
        <v>25105</v>
      </c>
      <c r="F416" s="1"/>
      <c r="G416" s="1">
        <v>25150</v>
      </c>
      <c r="H416" s="1">
        <f>E416-G416</f>
        <v>-45</v>
      </c>
      <c r="I416" s="1"/>
      <c r="J416" s="5"/>
      <c r="K416" s="5"/>
    </row>
    <row r="417" spans="2:11">
      <c r="B417" s="156"/>
      <c r="C417" s="156"/>
      <c r="D417" s="1"/>
      <c r="E417" s="1">
        <v>25105</v>
      </c>
      <c r="F417" s="1"/>
      <c r="G417" s="1">
        <v>25150</v>
      </c>
      <c r="H417" s="1">
        <f>E417-G417</f>
        <v>-45</v>
      </c>
      <c r="I417" s="1"/>
      <c r="J417" s="5">
        <f>H405+H406+H407+H408+H409+H410+H411+H412+H413+H414+H415+H416+H417</f>
        <v>156</v>
      </c>
      <c r="K417" s="5">
        <f>J417*40</f>
        <v>6240</v>
      </c>
    </row>
    <row r="418" spans="2:11">
      <c r="B418" s="154" t="s">
        <v>570</v>
      </c>
      <c r="C418" s="154" t="s">
        <v>547</v>
      </c>
      <c r="D418" s="1">
        <v>24990</v>
      </c>
      <c r="E418" s="1">
        <v>25050</v>
      </c>
      <c r="F418" s="1"/>
      <c r="G418" s="1"/>
      <c r="H418" s="1">
        <f>E418-D418</f>
        <v>60</v>
      </c>
      <c r="I418" s="1"/>
      <c r="J418" s="5"/>
      <c r="K418" s="5"/>
    </row>
    <row r="419" spans="2:11">
      <c r="B419" s="155"/>
      <c r="C419" s="155"/>
      <c r="D419" s="1">
        <v>24975</v>
      </c>
      <c r="E419" s="1">
        <v>25050</v>
      </c>
      <c r="F419" s="1"/>
      <c r="G419" s="1"/>
      <c r="H419" s="1">
        <f t="shared" ref="H419:H424" si="33">E419-D419</f>
        <v>75</v>
      </c>
      <c r="I419" s="1"/>
      <c r="J419" s="5"/>
      <c r="K419" s="5"/>
    </row>
    <row r="420" spans="2:11">
      <c r="B420" s="155"/>
      <c r="C420" s="155"/>
      <c r="D420" s="1">
        <v>24955</v>
      </c>
      <c r="E420" s="1">
        <v>25050</v>
      </c>
      <c r="F420" s="1"/>
      <c r="G420" s="1"/>
      <c r="H420" s="1">
        <f t="shared" si="33"/>
        <v>95</v>
      </c>
      <c r="I420" s="1"/>
      <c r="J420" s="5"/>
      <c r="K420" s="5"/>
    </row>
    <row r="421" spans="2:11">
      <c r="B421" s="155"/>
      <c r="C421" s="155"/>
      <c r="D421" s="1">
        <v>24958</v>
      </c>
      <c r="E421" s="1">
        <v>25058</v>
      </c>
      <c r="F421" s="1"/>
      <c r="G421" s="1"/>
      <c r="H421" s="1">
        <f t="shared" si="33"/>
        <v>100</v>
      </c>
      <c r="I421" s="1"/>
      <c r="J421" s="5"/>
      <c r="K421" s="5"/>
    </row>
    <row r="422" spans="2:11">
      <c r="B422" s="155"/>
      <c r="C422" s="155"/>
      <c r="D422" s="1">
        <v>24958</v>
      </c>
      <c r="E422" s="1">
        <v>25058</v>
      </c>
      <c r="F422" s="1"/>
      <c r="G422" s="1"/>
      <c r="H422" s="1">
        <f t="shared" si="33"/>
        <v>100</v>
      </c>
      <c r="I422" s="1"/>
      <c r="J422" s="5"/>
      <c r="K422" s="5"/>
    </row>
    <row r="423" spans="2:11">
      <c r="B423" s="155"/>
      <c r="C423" s="155"/>
      <c r="D423" s="1">
        <v>24915</v>
      </c>
      <c r="E423" s="1">
        <v>25058</v>
      </c>
      <c r="F423" s="1"/>
      <c r="G423" s="1"/>
      <c r="H423" s="1">
        <f t="shared" si="33"/>
        <v>143</v>
      </c>
      <c r="I423" s="1"/>
      <c r="J423" s="5"/>
      <c r="K423" s="5"/>
    </row>
    <row r="424" spans="2:11">
      <c r="B424" s="155"/>
      <c r="C424" s="155"/>
      <c r="D424" s="1">
        <v>24950</v>
      </c>
      <c r="E424" s="1">
        <v>24975</v>
      </c>
      <c r="F424" s="1"/>
      <c r="G424" s="1"/>
      <c r="H424" s="1">
        <f t="shared" si="33"/>
        <v>25</v>
      </c>
      <c r="I424" s="1"/>
      <c r="J424" s="5"/>
      <c r="K424" s="5"/>
    </row>
    <row r="425" spans="2:11">
      <c r="B425" s="155"/>
      <c r="C425" s="155"/>
      <c r="D425" s="1">
        <v>24950</v>
      </c>
      <c r="E425" s="1"/>
      <c r="F425" s="1"/>
      <c r="G425" s="1">
        <v>24930</v>
      </c>
      <c r="H425" s="1">
        <f>G425-D425</f>
        <v>-20</v>
      </c>
      <c r="I425" s="1"/>
      <c r="J425" s="5"/>
      <c r="K425" s="5"/>
    </row>
    <row r="426" spans="2:11">
      <c r="B426" s="155"/>
      <c r="C426" s="155"/>
      <c r="D426" s="1">
        <v>24950</v>
      </c>
      <c r="E426" s="1"/>
      <c r="F426" s="1"/>
      <c r="G426" s="1">
        <v>24930</v>
      </c>
      <c r="H426" s="1">
        <f t="shared" ref="H426:H427" si="34">G426-D426</f>
        <v>-20</v>
      </c>
      <c r="I426" s="1"/>
      <c r="J426" s="5"/>
      <c r="K426" s="5"/>
    </row>
    <row r="427" spans="2:11">
      <c r="B427" s="155"/>
      <c r="C427" s="155"/>
      <c r="D427" s="1">
        <v>24950</v>
      </c>
      <c r="E427" s="1"/>
      <c r="F427" s="1"/>
      <c r="G427" s="1">
        <v>24930</v>
      </c>
      <c r="H427" s="1">
        <f t="shared" si="34"/>
        <v>-20</v>
      </c>
      <c r="I427" s="1"/>
      <c r="J427" s="5"/>
      <c r="K427" s="5"/>
    </row>
    <row r="428" spans="2:11">
      <c r="B428" s="155"/>
      <c r="C428" s="155"/>
      <c r="D428" s="1">
        <v>24870</v>
      </c>
      <c r="E428" s="1">
        <v>24912</v>
      </c>
      <c r="F428" s="1"/>
      <c r="G428" s="1"/>
      <c r="H428" s="1">
        <f>E428-D428</f>
        <v>42</v>
      </c>
      <c r="I428" s="1"/>
      <c r="J428" s="5"/>
      <c r="K428" s="5"/>
    </row>
    <row r="429" spans="2:11">
      <c r="B429" s="155"/>
      <c r="C429" s="155"/>
      <c r="D429" s="1">
        <v>24870</v>
      </c>
      <c r="E429" s="1">
        <v>24912</v>
      </c>
      <c r="F429" s="1"/>
      <c r="G429" s="1"/>
      <c r="H429" s="1">
        <f t="shared" ref="H429:H432" si="35">E429-D429</f>
        <v>42</v>
      </c>
      <c r="I429" s="1"/>
      <c r="J429" s="5"/>
      <c r="K429" s="5"/>
    </row>
    <row r="430" spans="2:11">
      <c r="B430" s="155"/>
      <c r="C430" s="155"/>
      <c r="D430" s="1">
        <v>24885</v>
      </c>
      <c r="E430" s="1">
        <v>24912</v>
      </c>
      <c r="F430" s="1"/>
      <c r="G430" s="1"/>
      <c r="H430" s="1">
        <f t="shared" si="35"/>
        <v>27</v>
      </c>
      <c r="I430" s="1"/>
      <c r="J430" s="5"/>
      <c r="K430" s="5"/>
    </row>
    <row r="431" spans="2:11">
      <c r="B431" s="155"/>
      <c r="C431" s="155"/>
      <c r="D431" s="1">
        <v>24900</v>
      </c>
      <c r="E431" s="1">
        <v>24925</v>
      </c>
      <c r="F431" s="1"/>
      <c r="G431" s="1"/>
      <c r="H431" s="1">
        <f t="shared" si="35"/>
        <v>25</v>
      </c>
      <c r="I431" s="1"/>
      <c r="J431" s="5"/>
      <c r="K431" s="5"/>
    </row>
    <row r="432" spans="2:11">
      <c r="B432" s="155"/>
      <c r="C432" s="155"/>
      <c r="D432" s="1">
        <v>24900</v>
      </c>
      <c r="E432" s="1">
        <v>24925</v>
      </c>
      <c r="F432" s="1"/>
      <c r="G432" s="1"/>
      <c r="H432" s="1">
        <f t="shared" si="35"/>
        <v>25</v>
      </c>
      <c r="I432" s="1"/>
      <c r="J432" s="5"/>
      <c r="K432" s="5"/>
    </row>
    <row r="433" spans="2:11">
      <c r="B433" s="155"/>
      <c r="C433" s="155"/>
      <c r="D433" s="1">
        <v>24955</v>
      </c>
      <c r="E433" s="1"/>
      <c r="F433" s="1">
        <v>24980</v>
      </c>
      <c r="G433" s="1"/>
      <c r="H433" s="1">
        <f>F433-D433</f>
        <v>25</v>
      </c>
      <c r="I433" s="1"/>
      <c r="J433" s="5"/>
      <c r="K433" s="5"/>
    </row>
    <row r="434" spans="2:11">
      <c r="B434" s="155"/>
      <c r="C434" s="155"/>
      <c r="D434" s="1">
        <v>24955</v>
      </c>
      <c r="E434" s="1"/>
      <c r="F434" s="1">
        <v>25008</v>
      </c>
      <c r="G434" s="1"/>
      <c r="H434" s="1">
        <f t="shared" ref="H434:H438" si="36">F434-D434</f>
        <v>53</v>
      </c>
      <c r="I434" s="1"/>
      <c r="J434" s="5"/>
      <c r="K434" s="5"/>
    </row>
    <row r="435" spans="2:11">
      <c r="B435" s="155"/>
      <c r="C435" s="155"/>
      <c r="D435" s="1">
        <v>24955</v>
      </c>
      <c r="E435" s="1"/>
      <c r="F435" s="1">
        <v>25022</v>
      </c>
      <c r="G435" s="1"/>
      <c r="H435" s="1">
        <f t="shared" si="36"/>
        <v>67</v>
      </c>
      <c r="I435" s="1"/>
      <c r="J435" s="5"/>
      <c r="K435" s="5"/>
    </row>
    <row r="436" spans="2:11">
      <c r="B436" s="155"/>
      <c r="C436" s="155"/>
      <c r="D436" s="1">
        <v>24915</v>
      </c>
      <c r="E436" s="1"/>
      <c r="F436" s="1">
        <v>25044</v>
      </c>
      <c r="G436" s="1"/>
      <c r="H436" s="1">
        <f t="shared" si="36"/>
        <v>129</v>
      </c>
      <c r="I436" s="1"/>
      <c r="J436" s="5"/>
      <c r="K436" s="5"/>
    </row>
    <row r="437" spans="2:11">
      <c r="B437" s="155"/>
      <c r="C437" s="155"/>
      <c r="D437" s="1">
        <v>24915</v>
      </c>
      <c r="E437" s="1"/>
      <c r="F437" s="1">
        <v>25050</v>
      </c>
      <c r="G437" s="1"/>
      <c r="H437" s="1">
        <f t="shared" si="36"/>
        <v>135</v>
      </c>
      <c r="I437" s="1"/>
      <c r="J437" s="5"/>
      <c r="K437" s="5"/>
    </row>
    <row r="438" spans="2:11">
      <c r="B438" s="156"/>
      <c r="C438" s="156"/>
      <c r="D438" s="13">
        <v>24915</v>
      </c>
      <c r="E438" s="1"/>
      <c r="F438" s="1">
        <v>25050</v>
      </c>
      <c r="G438" s="1"/>
      <c r="H438" s="1">
        <f t="shared" si="36"/>
        <v>135</v>
      </c>
      <c r="I438" s="13"/>
      <c r="J438" s="5">
        <f>H418+H419+H420+H421+H422+H423+H424+H425+H426+H427+H428+H429+H430+H431+H432+H433+H434+H435+H436+H437+H438</f>
        <v>1243</v>
      </c>
      <c r="K438" s="5">
        <f>J438*40</f>
        <v>49720</v>
      </c>
    </row>
    <row r="439" spans="2:11">
      <c r="B439" s="154" t="s">
        <v>571</v>
      </c>
      <c r="C439" s="154" t="s">
        <v>547</v>
      </c>
      <c r="D439" s="13">
        <v>24840</v>
      </c>
      <c r="E439" s="1">
        <v>24900</v>
      </c>
      <c r="F439" s="1"/>
      <c r="G439" s="1"/>
      <c r="H439" s="1">
        <f>E439-D439</f>
        <v>60</v>
      </c>
      <c r="I439" s="13"/>
      <c r="J439" s="5"/>
      <c r="K439" s="5"/>
    </row>
    <row r="440" spans="2:11">
      <c r="B440" s="155"/>
      <c r="C440" s="155"/>
      <c r="D440" s="13">
        <v>24850</v>
      </c>
      <c r="E440" s="1">
        <v>24900</v>
      </c>
      <c r="F440" s="1"/>
      <c r="G440" s="1"/>
      <c r="H440" s="1">
        <f>E440-D440</f>
        <v>50</v>
      </c>
      <c r="I440" s="13"/>
      <c r="J440" s="5"/>
      <c r="K440" s="5"/>
    </row>
    <row r="441" spans="2:11">
      <c r="B441" s="155"/>
      <c r="C441" s="155"/>
      <c r="D441" s="13"/>
      <c r="E441" s="1">
        <v>24960</v>
      </c>
      <c r="F441" s="1"/>
      <c r="G441" s="1">
        <v>25000</v>
      </c>
      <c r="H441" s="1">
        <f>E441-G441</f>
        <v>-40</v>
      </c>
      <c r="I441" s="13"/>
      <c r="J441" s="5"/>
      <c r="K441" s="5"/>
    </row>
    <row r="442" spans="2:11">
      <c r="B442" s="155"/>
      <c r="C442" s="156"/>
      <c r="D442" s="13"/>
      <c r="E442" s="1">
        <v>24960</v>
      </c>
      <c r="F442" s="1"/>
      <c r="G442" s="1">
        <v>25000</v>
      </c>
      <c r="H442" s="1">
        <f>E442-G442</f>
        <v>-40</v>
      </c>
      <c r="I442" s="13"/>
      <c r="J442" s="5"/>
      <c r="K442" s="5"/>
    </row>
    <row r="443" spans="2:11">
      <c r="B443" s="155"/>
      <c r="C443" s="154" t="s">
        <v>572</v>
      </c>
      <c r="D443" s="13">
        <v>25023</v>
      </c>
      <c r="E443" s="1"/>
      <c r="F443" s="1">
        <v>25050</v>
      </c>
      <c r="G443" s="1"/>
      <c r="H443" s="1">
        <f>F443-D443</f>
        <v>27</v>
      </c>
      <c r="I443" s="13"/>
      <c r="J443" s="5"/>
      <c r="K443" s="5"/>
    </row>
    <row r="444" spans="2:11">
      <c r="B444" s="155"/>
      <c r="C444" s="155"/>
      <c r="D444" s="13">
        <v>25015</v>
      </c>
      <c r="E444" s="1"/>
      <c r="F444" s="1">
        <v>25065</v>
      </c>
      <c r="G444" s="1"/>
      <c r="H444" s="1">
        <f>F444-D444</f>
        <v>50</v>
      </c>
      <c r="I444" s="13"/>
      <c r="J444" s="5"/>
      <c r="K444" s="5"/>
    </row>
    <row r="445" spans="2:11">
      <c r="B445" s="155"/>
      <c r="C445" s="155"/>
      <c r="D445" s="13">
        <v>25090</v>
      </c>
      <c r="E445" s="1"/>
      <c r="F445" s="1"/>
      <c r="G445" s="1">
        <v>25055</v>
      </c>
      <c r="H445" s="1">
        <f>G445-D445</f>
        <v>-35</v>
      </c>
      <c r="I445" s="13"/>
      <c r="J445" s="5"/>
      <c r="K445" s="5"/>
    </row>
    <row r="446" spans="2:11">
      <c r="B446" s="155"/>
      <c r="C446" s="155"/>
      <c r="D446" s="13">
        <v>25090</v>
      </c>
      <c r="E446" s="1"/>
      <c r="F446" s="1"/>
      <c r="G446" s="1">
        <v>25055</v>
      </c>
      <c r="H446" s="1">
        <f>G446-D446</f>
        <v>-35</v>
      </c>
      <c r="I446" s="13"/>
      <c r="J446" s="5"/>
      <c r="K446" s="5"/>
    </row>
    <row r="447" spans="2:11">
      <c r="B447" s="155"/>
      <c r="C447" s="155"/>
      <c r="D447" s="13"/>
      <c r="E447" s="1">
        <v>25048</v>
      </c>
      <c r="F447" s="1"/>
      <c r="G447" s="1">
        <v>25078</v>
      </c>
      <c r="H447" s="1">
        <f>E447-G447</f>
        <v>-30</v>
      </c>
      <c r="I447" s="13"/>
      <c r="J447" s="5"/>
      <c r="K447" s="5"/>
    </row>
    <row r="448" spans="2:11">
      <c r="B448" s="155"/>
      <c r="C448" s="155"/>
      <c r="D448" s="13"/>
      <c r="E448" s="1">
        <v>25048</v>
      </c>
      <c r="F448" s="1"/>
      <c r="G448" s="1">
        <v>25078</v>
      </c>
      <c r="H448" s="1">
        <f t="shared" ref="H448:H450" si="37">E448-G448</f>
        <v>-30</v>
      </c>
      <c r="I448" s="13"/>
      <c r="J448" s="5"/>
      <c r="K448" s="5"/>
    </row>
    <row r="449" spans="2:11">
      <c r="B449" s="155"/>
      <c r="C449" s="155"/>
      <c r="D449" s="13"/>
      <c r="E449" s="1">
        <v>25020</v>
      </c>
      <c r="F449" s="1"/>
      <c r="G449" s="1">
        <v>25075</v>
      </c>
      <c r="H449" s="1">
        <f t="shared" si="37"/>
        <v>-55</v>
      </c>
      <c r="I449" s="13"/>
      <c r="J449" s="5"/>
      <c r="K449" s="5"/>
    </row>
    <row r="450" spans="2:11">
      <c r="B450" s="156"/>
      <c r="C450" s="156"/>
      <c r="D450" s="13"/>
      <c r="E450" s="1">
        <v>25020</v>
      </c>
      <c r="F450" s="1"/>
      <c r="G450" s="1">
        <v>25075</v>
      </c>
      <c r="H450" s="1">
        <f t="shared" si="37"/>
        <v>-55</v>
      </c>
      <c r="I450" s="13"/>
      <c r="J450" s="5">
        <f>H439+H440+H441+H442+H443+H444+H445+H447+H448+H449+H450</f>
        <v>-98</v>
      </c>
      <c r="K450" s="5">
        <f>J450*40</f>
        <v>-3920</v>
      </c>
    </row>
    <row r="451" spans="2:11">
      <c r="B451" s="154" t="s">
        <v>574</v>
      </c>
      <c r="C451" s="154" t="s">
        <v>572</v>
      </c>
      <c r="D451" s="13">
        <v>25100</v>
      </c>
      <c r="E451" s="1"/>
      <c r="F451" s="1"/>
      <c r="G451" s="1">
        <v>25016</v>
      </c>
      <c r="H451" s="1">
        <f>G451-D451</f>
        <v>-84</v>
      </c>
      <c r="I451" s="13"/>
      <c r="J451" s="5"/>
      <c r="K451" s="5"/>
    </row>
    <row r="452" spans="2:11">
      <c r="B452" s="155"/>
      <c r="C452" s="155"/>
      <c r="D452" s="13">
        <v>25100</v>
      </c>
      <c r="E452" s="1"/>
      <c r="F452" s="1"/>
      <c r="G452" s="1">
        <v>25016</v>
      </c>
      <c r="H452" s="1">
        <f t="shared" ref="H452:H453" si="38">G452-D452</f>
        <v>-84</v>
      </c>
      <c r="I452" s="13"/>
      <c r="J452" s="5"/>
      <c r="K452" s="5"/>
    </row>
    <row r="453" spans="2:11">
      <c r="B453" s="156"/>
      <c r="C453" s="156"/>
      <c r="D453" s="13">
        <v>25064</v>
      </c>
      <c r="E453" s="1"/>
      <c r="F453" s="1"/>
      <c r="G453" s="1">
        <v>25016</v>
      </c>
      <c r="H453" s="1">
        <f t="shared" si="38"/>
        <v>-48</v>
      </c>
      <c r="I453" s="13"/>
      <c r="J453" s="5">
        <f>H451+H452+H453</f>
        <v>-216</v>
      </c>
      <c r="K453" s="5">
        <f>J453*40</f>
        <v>-8640</v>
      </c>
    </row>
    <row r="454" spans="2:11">
      <c r="B454" s="154" t="s">
        <v>578</v>
      </c>
      <c r="C454" s="154" t="s">
        <v>572</v>
      </c>
      <c r="D454" s="13">
        <v>24975</v>
      </c>
      <c r="E454" s="1">
        <v>25002</v>
      </c>
      <c r="F454" s="1"/>
      <c r="G454" s="1"/>
      <c r="H454" s="1">
        <f>E454-D454</f>
        <v>27</v>
      </c>
      <c r="I454" s="13"/>
      <c r="J454" s="5"/>
      <c r="K454" s="5"/>
    </row>
    <row r="455" spans="2:11">
      <c r="B455" s="155"/>
      <c r="C455" s="155"/>
      <c r="D455" s="13">
        <v>24949</v>
      </c>
      <c r="E455" s="1">
        <v>24980</v>
      </c>
      <c r="F455" s="1"/>
      <c r="G455" s="1"/>
      <c r="H455" s="1">
        <f>E455-D455</f>
        <v>31</v>
      </c>
      <c r="I455" s="13"/>
      <c r="J455" s="5"/>
      <c r="K455" s="5"/>
    </row>
    <row r="456" spans="2:11">
      <c r="B456" s="155"/>
      <c r="C456" s="155"/>
      <c r="D456" s="13">
        <v>24905</v>
      </c>
      <c r="E456" s="1"/>
      <c r="F456" s="1">
        <v>24940</v>
      </c>
      <c r="G456" s="1"/>
      <c r="H456" s="1">
        <f>F456-D456</f>
        <v>35</v>
      </c>
      <c r="I456" s="13"/>
      <c r="J456" s="5"/>
      <c r="K456" s="5"/>
    </row>
    <row r="457" spans="2:11">
      <c r="B457" s="155"/>
      <c r="C457" s="155"/>
      <c r="D457" s="13">
        <v>24930</v>
      </c>
      <c r="E457" s="1">
        <v>24950</v>
      </c>
      <c r="F457" s="1"/>
      <c r="G457" s="1"/>
      <c r="H457" s="1">
        <f>E457-D457</f>
        <v>20</v>
      </c>
      <c r="I457" s="13"/>
      <c r="J457" s="5"/>
      <c r="K457" s="5"/>
    </row>
    <row r="458" spans="2:11">
      <c r="B458" s="155"/>
      <c r="C458" s="155"/>
      <c r="D458" s="13">
        <v>24925</v>
      </c>
      <c r="E458" s="1">
        <v>24945</v>
      </c>
      <c r="F458" s="1"/>
      <c r="G458" s="1"/>
      <c r="H458" s="1">
        <f t="shared" ref="H458:H462" si="39">E458-D458</f>
        <v>20</v>
      </c>
      <c r="I458" s="13"/>
      <c r="J458" s="5"/>
      <c r="K458" s="5"/>
    </row>
    <row r="459" spans="2:11">
      <c r="B459" s="155"/>
      <c r="C459" s="155"/>
      <c r="D459" s="13">
        <v>24950</v>
      </c>
      <c r="E459" s="1">
        <v>24970</v>
      </c>
      <c r="F459" s="1"/>
      <c r="G459" s="1"/>
      <c r="H459" s="1">
        <f t="shared" si="39"/>
        <v>20</v>
      </c>
      <c r="I459" s="13"/>
      <c r="J459" s="5"/>
      <c r="K459" s="5"/>
    </row>
    <row r="460" spans="2:11">
      <c r="B460" s="155"/>
      <c r="C460" s="155"/>
      <c r="D460" s="13">
        <v>24912</v>
      </c>
      <c r="E460" s="1">
        <v>24959</v>
      </c>
      <c r="F460" s="1"/>
      <c r="G460" s="1"/>
      <c r="H460" s="1">
        <f t="shared" si="39"/>
        <v>47</v>
      </c>
      <c r="I460" s="13"/>
      <c r="J460" s="5"/>
      <c r="K460" s="5"/>
    </row>
    <row r="461" spans="2:11">
      <c r="B461" s="155"/>
      <c r="C461" s="155"/>
      <c r="D461" s="13">
        <v>24962</v>
      </c>
      <c r="E461" s="1">
        <v>24990</v>
      </c>
      <c r="F461" s="1"/>
      <c r="G461" s="1"/>
      <c r="H461" s="1">
        <f t="shared" si="39"/>
        <v>28</v>
      </c>
      <c r="I461" s="13"/>
      <c r="J461" s="5"/>
      <c r="K461" s="5"/>
    </row>
    <row r="462" spans="2:11">
      <c r="B462" s="155"/>
      <c r="C462" s="155"/>
      <c r="D462" s="13">
        <v>24830</v>
      </c>
      <c r="E462" s="1">
        <v>24870</v>
      </c>
      <c r="F462" s="1"/>
      <c r="G462" s="1"/>
      <c r="H462" s="1">
        <f t="shared" si="39"/>
        <v>40</v>
      </c>
      <c r="I462" s="13"/>
      <c r="J462" s="5"/>
      <c r="K462" s="5"/>
    </row>
    <row r="463" spans="2:11">
      <c r="B463" s="155"/>
      <c r="C463" s="155"/>
      <c r="D463" s="13">
        <v>24798</v>
      </c>
      <c r="E463" s="1"/>
      <c r="F463" s="1">
        <v>24838</v>
      </c>
      <c r="G463" s="1"/>
      <c r="H463" s="1">
        <f>F463-D463</f>
        <v>40</v>
      </c>
      <c r="I463" s="13"/>
      <c r="J463" s="5"/>
      <c r="K463" s="5"/>
    </row>
    <row r="464" spans="2:11">
      <c r="B464" s="155"/>
      <c r="C464" s="155"/>
      <c r="D464" s="13">
        <v>24805</v>
      </c>
      <c r="E464" s="1"/>
      <c r="F464" s="1"/>
      <c r="G464" s="1">
        <v>24775</v>
      </c>
      <c r="H464" s="1">
        <f>G464-D464</f>
        <v>-30</v>
      </c>
      <c r="I464" s="13"/>
      <c r="J464" s="5"/>
      <c r="K464" s="5"/>
    </row>
    <row r="465" spans="2:11">
      <c r="B465" s="156"/>
      <c r="C465" s="156"/>
      <c r="D465" s="13">
        <v>24790</v>
      </c>
      <c r="E465" s="1"/>
      <c r="F465" s="1"/>
      <c r="G465" s="1">
        <v>24775</v>
      </c>
      <c r="H465" s="1">
        <f>G465-D465</f>
        <v>-15</v>
      </c>
      <c r="I465" s="13"/>
      <c r="J465" s="5">
        <f>H454+H455+H456+H457+H458+H459+H460+H461+H462+H463+H464+H465</f>
        <v>263</v>
      </c>
      <c r="K465" s="5">
        <f>J465*40</f>
        <v>10520</v>
      </c>
    </row>
    <row r="466" spans="2:11">
      <c r="B466" s="154" t="s">
        <v>580</v>
      </c>
      <c r="C466" s="154" t="s">
        <v>572</v>
      </c>
      <c r="D466" s="13">
        <v>24821</v>
      </c>
      <c r="E466" s="1">
        <v>24840</v>
      </c>
      <c r="F466" s="1"/>
      <c r="G466" s="1"/>
      <c r="H466" s="1">
        <f>E466-D466</f>
        <v>19</v>
      </c>
      <c r="I466" s="13"/>
      <c r="J466" s="5"/>
      <c r="K466" s="5"/>
    </row>
    <row r="467" spans="2:11">
      <c r="B467" s="155"/>
      <c r="C467" s="155"/>
      <c r="D467" s="13">
        <v>24821</v>
      </c>
      <c r="E467" s="1">
        <v>24840</v>
      </c>
      <c r="F467" s="1"/>
      <c r="G467" s="1"/>
      <c r="H467" s="1">
        <f t="shared" ref="H467:H473" si="40">E467-D467</f>
        <v>19</v>
      </c>
      <c r="I467" s="13"/>
      <c r="J467" s="5"/>
      <c r="K467" s="5"/>
    </row>
    <row r="468" spans="2:11">
      <c r="B468" s="155"/>
      <c r="C468" s="155"/>
      <c r="D468" s="13">
        <v>24830</v>
      </c>
      <c r="E468" s="1">
        <v>24868</v>
      </c>
      <c r="F468" s="1"/>
      <c r="G468" s="1"/>
      <c r="H468" s="1">
        <f t="shared" si="40"/>
        <v>38</v>
      </c>
      <c r="I468" s="13"/>
      <c r="J468" s="5"/>
      <c r="K468" s="5"/>
    </row>
    <row r="469" spans="2:11">
      <c r="B469" s="155"/>
      <c r="C469" s="155"/>
      <c r="D469" s="13">
        <v>24875</v>
      </c>
      <c r="E469" s="1">
        <v>24908</v>
      </c>
      <c r="F469" s="1"/>
      <c r="G469" s="1"/>
      <c r="H469" s="1">
        <f t="shared" si="40"/>
        <v>33</v>
      </c>
      <c r="I469" s="13"/>
      <c r="J469" s="5"/>
      <c r="K469" s="5"/>
    </row>
    <row r="470" spans="2:11">
      <c r="B470" s="155"/>
      <c r="C470" s="155"/>
      <c r="D470" s="13">
        <v>24846</v>
      </c>
      <c r="E470" s="1">
        <v>24868</v>
      </c>
      <c r="F470" s="1"/>
      <c r="G470" s="1"/>
      <c r="H470" s="1">
        <f t="shared" si="40"/>
        <v>22</v>
      </c>
      <c r="I470" s="13"/>
      <c r="J470" s="5"/>
      <c r="K470" s="5"/>
    </row>
    <row r="471" spans="2:11">
      <c r="B471" s="155"/>
      <c r="C471" s="155"/>
      <c r="D471" s="13">
        <v>24839</v>
      </c>
      <c r="E471" s="1">
        <v>24884</v>
      </c>
      <c r="F471" s="1"/>
      <c r="G471" s="1"/>
      <c r="H471" s="1">
        <f t="shared" si="40"/>
        <v>45</v>
      </c>
      <c r="I471" s="13"/>
      <c r="J471" s="5"/>
      <c r="K471" s="5"/>
    </row>
    <row r="472" spans="2:11">
      <c r="B472" s="155"/>
      <c r="C472" s="155"/>
      <c r="D472" s="13">
        <v>24872</v>
      </c>
      <c r="E472" s="1">
        <v>24880</v>
      </c>
      <c r="F472" s="1"/>
      <c r="G472" s="1"/>
      <c r="H472" s="1">
        <f t="shared" si="40"/>
        <v>8</v>
      </c>
      <c r="I472" s="13"/>
      <c r="J472" s="5"/>
      <c r="K472" s="5"/>
    </row>
    <row r="473" spans="2:11">
      <c r="B473" s="155"/>
      <c r="C473" s="155"/>
      <c r="D473" s="13">
        <v>24872</v>
      </c>
      <c r="E473" s="1">
        <v>24913</v>
      </c>
      <c r="F473" s="1"/>
      <c r="G473" s="1"/>
      <c r="H473" s="1">
        <f t="shared" si="40"/>
        <v>41</v>
      </c>
      <c r="I473" s="13"/>
      <c r="J473" s="5"/>
      <c r="K473" s="5"/>
    </row>
    <row r="474" spans="2:11">
      <c r="B474" s="155"/>
      <c r="C474" s="155"/>
      <c r="D474" s="13">
        <v>24990</v>
      </c>
      <c r="E474" s="1"/>
      <c r="F474" s="1">
        <v>25020</v>
      </c>
      <c r="G474" s="1"/>
      <c r="H474" s="1">
        <f>F474-D474</f>
        <v>30</v>
      </c>
      <c r="I474" s="13"/>
      <c r="J474" s="5"/>
      <c r="K474" s="5"/>
    </row>
    <row r="475" spans="2:11">
      <c r="B475" s="156"/>
      <c r="C475" s="156"/>
      <c r="D475" s="13">
        <v>24990</v>
      </c>
      <c r="E475" s="1"/>
      <c r="F475" s="1">
        <v>25020</v>
      </c>
      <c r="G475" s="1"/>
      <c r="H475" s="1">
        <f>F475-D475</f>
        <v>30</v>
      </c>
      <c r="I475" s="13"/>
      <c r="J475" s="5">
        <f>H466+H467+H468+H469+H470+H471+H472+H473+H474+H475</f>
        <v>285</v>
      </c>
      <c r="K475" s="5">
        <f>J475*40</f>
        <v>11400</v>
      </c>
    </row>
    <row r="476" spans="2:11">
      <c r="B476" s="154" t="s">
        <v>582</v>
      </c>
      <c r="C476" s="154" t="s">
        <v>572</v>
      </c>
      <c r="D476" s="13">
        <v>25110</v>
      </c>
      <c r="E476" s="1"/>
      <c r="F476" s="1">
        <v>25170</v>
      </c>
      <c r="G476" s="1"/>
      <c r="H476" s="1">
        <f>F476-D476</f>
        <v>60</v>
      </c>
      <c r="I476" s="13"/>
      <c r="J476" s="5"/>
      <c r="K476" s="5"/>
    </row>
    <row r="477" spans="2:11">
      <c r="B477" s="155"/>
      <c r="C477" s="155"/>
      <c r="D477" s="13">
        <v>25110</v>
      </c>
      <c r="E477" s="1"/>
      <c r="F477" s="1">
        <v>25215</v>
      </c>
      <c r="G477" s="1"/>
      <c r="H477" s="1">
        <f t="shared" ref="H477:H478" si="41">F477-D477</f>
        <v>105</v>
      </c>
      <c r="I477" s="13"/>
      <c r="J477" s="5"/>
      <c r="K477" s="5"/>
    </row>
    <row r="478" spans="2:11">
      <c r="B478" s="155"/>
      <c r="C478" s="155"/>
      <c r="D478" s="13">
        <v>25110</v>
      </c>
      <c r="E478" s="1"/>
      <c r="F478" s="1">
        <v>25224</v>
      </c>
      <c r="G478" s="1"/>
      <c r="H478" s="1">
        <f t="shared" si="41"/>
        <v>114</v>
      </c>
      <c r="I478" s="13"/>
      <c r="J478" s="5"/>
      <c r="K478" s="5"/>
    </row>
    <row r="479" spans="2:11">
      <c r="B479" s="155"/>
      <c r="C479" s="155"/>
      <c r="D479" s="13">
        <v>25347</v>
      </c>
      <c r="E479" s="1">
        <v>25360</v>
      </c>
      <c r="F479" s="1"/>
      <c r="G479" s="1"/>
      <c r="H479" s="1">
        <f>E479-D479</f>
        <v>13</v>
      </c>
      <c r="I479" s="13"/>
      <c r="J479" s="5"/>
      <c r="K479" s="5"/>
    </row>
    <row r="480" spans="2:11">
      <c r="B480" s="155"/>
      <c r="C480" s="155"/>
      <c r="D480" s="13">
        <v>25304</v>
      </c>
      <c r="E480" s="1">
        <v>25380</v>
      </c>
      <c r="F480" s="1"/>
      <c r="G480" s="1"/>
      <c r="H480" s="1">
        <f t="shared" ref="H480:H483" si="42">E480-D480</f>
        <v>76</v>
      </c>
      <c r="I480" s="13"/>
      <c r="J480" s="5"/>
      <c r="K480" s="5"/>
    </row>
    <row r="481" spans="2:11">
      <c r="B481" s="155"/>
      <c r="C481" s="155"/>
      <c r="D481" s="13">
        <v>25332</v>
      </c>
      <c r="E481" s="1">
        <v>25336</v>
      </c>
      <c r="F481" s="1"/>
      <c r="G481" s="1"/>
      <c r="H481" s="1">
        <f t="shared" si="42"/>
        <v>4</v>
      </c>
      <c r="I481" s="13"/>
      <c r="J481" s="5"/>
      <c r="K481" s="5"/>
    </row>
    <row r="482" spans="2:11">
      <c r="B482" s="155"/>
      <c r="C482" s="155"/>
      <c r="D482" s="13">
        <v>25332</v>
      </c>
      <c r="E482" s="1">
        <v>25345</v>
      </c>
      <c r="F482" s="1"/>
      <c r="G482" s="1"/>
      <c r="H482" s="1">
        <f t="shared" si="42"/>
        <v>13</v>
      </c>
      <c r="I482" s="13"/>
      <c r="J482" s="5"/>
      <c r="K482" s="5"/>
    </row>
    <row r="483" spans="2:11">
      <c r="B483" s="156"/>
      <c r="C483" s="156"/>
      <c r="D483" s="13">
        <v>25350</v>
      </c>
      <c r="E483" s="1">
        <v>25363</v>
      </c>
      <c r="F483" s="1"/>
      <c r="G483" s="1"/>
      <c r="H483" s="1">
        <f t="shared" si="42"/>
        <v>13</v>
      </c>
      <c r="I483" s="13"/>
      <c r="J483" s="5">
        <f>H476+H477+H478+H479+H480+H481+H482+H483</f>
        <v>398</v>
      </c>
      <c r="K483" s="5">
        <f>J483*40</f>
        <v>15920</v>
      </c>
    </row>
    <row r="484" spans="2:11">
      <c r="B484" s="154" t="s">
        <v>583</v>
      </c>
      <c r="C484" s="154" t="s">
        <v>572</v>
      </c>
      <c r="D484" s="13">
        <v>25587</v>
      </c>
      <c r="E484" s="1"/>
      <c r="F484" s="1">
        <v>25630</v>
      </c>
      <c r="G484" s="1"/>
      <c r="H484" s="1">
        <f>F484-D484</f>
        <v>43</v>
      </c>
      <c r="I484" s="13"/>
      <c r="J484" s="5"/>
      <c r="K484" s="5"/>
    </row>
    <row r="485" spans="2:11">
      <c r="B485" s="155"/>
      <c r="C485" s="155"/>
      <c r="D485" s="13">
        <v>25587</v>
      </c>
      <c r="E485" s="1"/>
      <c r="F485" s="1">
        <v>25655</v>
      </c>
      <c r="G485" s="1"/>
      <c r="H485" s="1">
        <f>F485-D485</f>
        <v>68</v>
      </c>
      <c r="I485" s="13"/>
      <c r="J485" s="5"/>
      <c r="K485" s="5"/>
    </row>
    <row r="486" spans="2:11">
      <c r="B486" s="155"/>
      <c r="C486" s="155"/>
      <c r="D486" s="13">
        <v>25658</v>
      </c>
      <c r="E486" s="1"/>
      <c r="F486" s="1"/>
      <c r="G486" s="1">
        <v>25600</v>
      </c>
      <c r="H486" s="1">
        <f>G486-D486</f>
        <v>-58</v>
      </c>
      <c r="I486" s="13"/>
      <c r="J486" s="5"/>
      <c r="K486" s="5"/>
    </row>
    <row r="487" spans="2:11">
      <c r="B487" s="155"/>
      <c r="C487" s="155"/>
      <c r="D487" s="13">
        <v>25658</v>
      </c>
      <c r="E487" s="1"/>
      <c r="F487" s="1"/>
      <c r="G487" s="1">
        <v>25600</v>
      </c>
      <c r="H487" s="1">
        <f>G487-D487</f>
        <v>-58</v>
      </c>
      <c r="I487" s="13"/>
      <c r="J487" s="5"/>
      <c r="K487" s="5"/>
    </row>
    <row r="488" spans="2:11">
      <c r="B488" s="156"/>
      <c r="C488" s="156"/>
      <c r="D488" s="13">
        <v>25585</v>
      </c>
      <c r="E488" s="1"/>
      <c r="F488" s="1">
        <v>25600</v>
      </c>
      <c r="G488" s="1"/>
      <c r="H488" s="1">
        <f>F488-D488</f>
        <v>15</v>
      </c>
      <c r="I488" s="13"/>
      <c r="J488" s="5">
        <f>H484+H485+H486+H487+H488</f>
        <v>10</v>
      </c>
      <c r="K488" s="5">
        <f>J488*40</f>
        <v>400</v>
      </c>
    </row>
    <row r="489" spans="2:11">
      <c r="B489" s="1"/>
      <c r="C489" s="1"/>
      <c r="D489" s="1"/>
      <c r="E489" s="1"/>
      <c r="F489" s="1"/>
      <c r="G489" s="1"/>
      <c r="H489" s="5">
        <f>SUM(H290:H488)</f>
        <v>7725</v>
      </c>
      <c r="I489" s="5">
        <f>H489*40</f>
        <v>309000</v>
      </c>
      <c r="J489" s="1"/>
      <c r="K489" s="1"/>
    </row>
    <row r="494" spans="2:11">
      <c r="B494" s="5" t="s">
        <v>88</v>
      </c>
      <c r="C494" s="5">
        <v>2018</v>
      </c>
      <c r="D494" s="1"/>
      <c r="E494" s="1"/>
      <c r="F494" s="1"/>
      <c r="G494" s="1"/>
      <c r="H494" s="1"/>
      <c r="I494" s="1"/>
      <c r="J494" s="163" t="s">
        <v>527</v>
      </c>
      <c r="K494" s="164"/>
    </row>
    <row r="495" spans="2:11">
      <c r="B495" s="3"/>
      <c r="C495" s="3"/>
      <c r="D495" s="3"/>
      <c r="E495" s="3"/>
      <c r="F495" s="3"/>
      <c r="G495" s="3"/>
      <c r="H495" s="3" t="s">
        <v>4</v>
      </c>
      <c r="I495" s="3"/>
      <c r="J495" s="165"/>
      <c r="K495" s="166"/>
    </row>
    <row r="496" spans="2:11">
      <c r="B496" s="4" t="s">
        <v>0</v>
      </c>
      <c r="C496" s="4" t="s">
        <v>5</v>
      </c>
      <c r="D496" s="4" t="s">
        <v>2</v>
      </c>
      <c r="E496" s="4" t="s">
        <v>6</v>
      </c>
      <c r="F496" s="4" t="s">
        <v>3</v>
      </c>
      <c r="G496" s="4" t="s">
        <v>7</v>
      </c>
      <c r="H496" s="4" t="s">
        <v>8</v>
      </c>
      <c r="I496" s="4" t="s">
        <v>9</v>
      </c>
      <c r="J496" s="76" t="s">
        <v>525</v>
      </c>
      <c r="K496" s="77" t="s">
        <v>526</v>
      </c>
    </row>
    <row r="497" spans="2:11">
      <c r="B497" s="172" t="s">
        <v>584</v>
      </c>
      <c r="C497" s="154" t="s">
        <v>572</v>
      </c>
      <c r="D497" s="1">
        <v>25585</v>
      </c>
      <c r="E497" s="1">
        <v>25610</v>
      </c>
      <c r="F497" s="1"/>
      <c r="G497" s="1"/>
      <c r="H497" s="1">
        <f>E497-D497</f>
        <v>25</v>
      </c>
      <c r="I497" s="1"/>
      <c r="J497" s="1"/>
      <c r="K497" s="1"/>
    </row>
    <row r="498" spans="2:11">
      <c r="B498" s="172"/>
      <c r="C498" s="155"/>
      <c r="D498" s="1"/>
      <c r="E498" s="1">
        <v>25610</v>
      </c>
      <c r="F498" s="1"/>
      <c r="G498" s="1">
        <v>25640</v>
      </c>
      <c r="H498" s="1">
        <f>E498-G498</f>
        <v>-30</v>
      </c>
      <c r="I498" s="1"/>
      <c r="J498" s="1"/>
      <c r="K498" s="1"/>
    </row>
    <row r="499" spans="2:11">
      <c r="B499" s="172"/>
      <c r="C499" s="155"/>
      <c r="D499" s="1">
        <v>25660</v>
      </c>
      <c r="E499" s="1"/>
      <c r="F499" s="1">
        <v>25700</v>
      </c>
      <c r="G499" s="1"/>
      <c r="H499" s="1">
        <f>F499-D499</f>
        <v>40</v>
      </c>
      <c r="I499" s="1"/>
      <c r="J499" s="1"/>
      <c r="K499" s="1"/>
    </row>
    <row r="500" spans="2:11">
      <c r="B500" s="172"/>
      <c r="C500" s="155"/>
      <c r="D500" s="1">
        <v>25660</v>
      </c>
      <c r="E500" s="1"/>
      <c r="F500" s="1">
        <v>25735</v>
      </c>
      <c r="G500" s="1"/>
      <c r="H500" s="1">
        <f>F500-D500</f>
        <v>75</v>
      </c>
      <c r="I500" s="1"/>
      <c r="J500" s="1"/>
      <c r="K500" s="1"/>
    </row>
    <row r="501" spans="2:11">
      <c r="B501" s="172"/>
      <c r="C501" s="155"/>
      <c r="D501" s="1">
        <v>25685</v>
      </c>
      <c r="E501" s="1"/>
      <c r="F501" s="1"/>
      <c r="G501" s="1">
        <v>25650</v>
      </c>
      <c r="H501" s="1">
        <f>G501-D501</f>
        <v>-35</v>
      </c>
      <c r="I501" s="1"/>
      <c r="J501" s="1"/>
      <c r="K501" s="1"/>
    </row>
    <row r="502" spans="2:11">
      <c r="B502" s="172"/>
      <c r="C502" s="155"/>
      <c r="D502" s="1">
        <v>25655</v>
      </c>
      <c r="E502" s="1"/>
      <c r="F502" s="1"/>
      <c r="G502" s="1">
        <v>25650</v>
      </c>
      <c r="H502" s="1">
        <f>G502-D502</f>
        <v>-5</v>
      </c>
      <c r="I502" s="1"/>
      <c r="J502" s="1"/>
      <c r="K502" s="1"/>
    </row>
    <row r="503" spans="2:11">
      <c r="B503" s="172"/>
      <c r="C503" s="155"/>
      <c r="D503" s="1">
        <v>25597</v>
      </c>
      <c r="E503" s="1">
        <v>25650</v>
      </c>
      <c r="F503" s="1"/>
      <c r="G503" s="1"/>
      <c r="H503" s="1">
        <f>E503-D503</f>
        <v>53</v>
      </c>
      <c r="I503" s="1"/>
      <c r="J503" s="1"/>
      <c r="K503" s="1"/>
    </row>
    <row r="504" spans="2:11">
      <c r="B504" s="172"/>
      <c r="C504" s="155"/>
      <c r="D504" s="1">
        <v>25590</v>
      </c>
      <c r="E504" s="1">
        <v>25650</v>
      </c>
      <c r="F504" s="1"/>
      <c r="G504" s="1"/>
      <c r="H504" s="1">
        <f t="shared" ref="H504:H506" si="43">E504-D504</f>
        <v>60</v>
      </c>
      <c r="I504" s="1"/>
      <c r="J504" s="1"/>
      <c r="K504" s="1"/>
    </row>
    <row r="505" spans="2:11">
      <c r="B505" s="172"/>
      <c r="C505" s="155"/>
      <c r="D505" s="1">
        <v>25589</v>
      </c>
      <c r="E505" s="1">
        <v>25650</v>
      </c>
      <c r="F505" s="1"/>
      <c r="G505" s="1"/>
      <c r="H505" s="1">
        <f t="shared" si="43"/>
        <v>61</v>
      </c>
      <c r="I505" s="1"/>
      <c r="J505" s="1"/>
      <c r="K505" s="1"/>
    </row>
    <row r="506" spans="2:11">
      <c r="B506" s="172"/>
      <c r="C506" s="155"/>
      <c r="D506" s="1">
        <v>25574</v>
      </c>
      <c r="E506" s="1">
        <v>25618</v>
      </c>
      <c r="F506" s="1"/>
      <c r="G506" s="1"/>
      <c r="H506" s="1">
        <f t="shared" si="43"/>
        <v>44</v>
      </c>
      <c r="I506" s="1"/>
      <c r="J506" s="1"/>
      <c r="K506" s="1"/>
    </row>
    <row r="507" spans="2:11">
      <c r="B507" s="172"/>
      <c r="C507" s="155"/>
      <c r="D507" s="1">
        <v>25645</v>
      </c>
      <c r="E507" s="1"/>
      <c r="F507" s="1">
        <v>25660</v>
      </c>
      <c r="G507" s="1"/>
      <c r="H507" s="1">
        <f>F507-D507</f>
        <v>15</v>
      </c>
      <c r="I507" s="1"/>
      <c r="J507" s="1"/>
      <c r="K507" s="1"/>
    </row>
    <row r="508" spans="2:11">
      <c r="B508" s="172"/>
      <c r="C508" s="156"/>
      <c r="D508" s="1">
        <v>25645</v>
      </c>
      <c r="E508" s="1"/>
      <c r="F508" s="1">
        <v>25665</v>
      </c>
      <c r="G508" s="1"/>
      <c r="H508" s="1">
        <f>F508-D508</f>
        <v>20</v>
      </c>
      <c r="I508" s="1"/>
      <c r="J508" s="5">
        <v>323</v>
      </c>
      <c r="K508" s="5">
        <f>J508*40</f>
        <v>12920</v>
      </c>
    </row>
    <row r="509" spans="2:11">
      <c r="B509" s="154" t="s">
        <v>586</v>
      </c>
      <c r="C509" s="154" t="s">
        <v>572</v>
      </c>
      <c r="D509" s="1">
        <v>25527</v>
      </c>
      <c r="E509" s="1">
        <v>25565</v>
      </c>
      <c r="F509" s="1"/>
      <c r="G509" s="1"/>
      <c r="H509" s="1">
        <f>E509-D509</f>
        <v>38</v>
      </c>
      <c r="I509" s="1"/>
      <c r="J509" s="5"/>
      <c r="K509" s="5"/>
    </row>
    <row r="510" spans="2:11">
      <c r="B510" s="155"/>
      <c r="C510" s="155"/>
      <c r="D510" s="1">
        <v>25527</v>
      </c>
      <c r="E510" s="1">
        <v>25565</v>
      </c>
      <c r="F510" s="1"/>
      <c r="G510" s="1"/>
      <c r="H510" s="1">
        <f>E510-D510</f>
        <v>38</v>
      </c>
      <c r="I510" s="1"/>
      <c r="J510" s="5"/>
      <c r="K510" s="5"/>
    </row>
    <row r="511" spans="2:11">
      <c r="B511" s="155"/>
      <c r="C511" s="155"/>
      <c r="D511" s="1">
        <v>25605</v>
      </c>
      <c r="E511" s="1"/>
      <c r="F511" s="1">
        <v>25625</v>
      </c>
      <c r="G511" s="1"/>
      <c r="H511" s="1">
        <f>F511-D511</f>
        <v>20</v>
      </c>
      <c r="I511" s="1"/>
      <c r="J511" s="5"/>
      <c r="K511" s="5"/>
    </row>
    <row r="512" spans="2:11">
      <c r="B512" s="155"/>
      <c r="C512" s="155"/>
      <c r="D512" s="1">
        <v>25597</v>
      </c>
      <c r="E512" s="1"/>
      <c r="F512" s="1">
        <v>25660</v>
      </c>
      <c r="G512" s="1"/>
      <c r="H512" s="1">
        <f t="shared" ref="H512:H515" si="44">F512-D512</f>
        <v>63</v>
      </c>
      <c r="I512" s="1"/>
      <c r="J512" s="5"/>
      <c r="K512" s="5"/>
    </row>
    <row r="513" spans="2:11">
      <c r="B513" s="155"/>
      <c r="C513" s="155"/>
      <c r="D513" s="1">
        <v>25588</v>
      </c>
      <c r="E513" s="1"/>
      <c r="F513" s="1">
        <v>25677</v>
      </c>
      <c r="G513" s="1"/>
      <c r="H513" s="1">
        <f t="shared" si="44"/>
        <v>89</v>
      </c>
      <c r="I513" s="1"/>
      <c r="J513" s="5"/>
      <c r="K513" s="5"/>
    </row>
    <row r="514" spans="2:11">
      <c r="B514" s="155"/>
      <c r="C514" s="155"/>
      <c r="D514" s="1">
        <v>25675</v>
      </c>
      <c r="E514" s="1"/>
      <c r="F514" s="1">
        <v>25715</v>
      </c>
      <c r="G514" s="1"/>
      <c r="H514" s="1">
        <f t="shared" si="44"/>
        <v>40</v>
      </c>
      <c r="I514" s="1"/>
      <c r="J514" s="5"/>
      <c r="K514" s="5"/>
    </row>
    <row r="515" spans="2:11">
      <c r="B515" s="156"/>
      <c r="C515" s="156"/>
      <c r="D515" s="1">
        <v>25675</v>
      </c>
      <c r="E515" s="1"/>
      <c r="F515" s="1">
        <v>25720</v>
      </c>
      <c r="G515" s="1"/>
      <c r="H515" s="1">
        <f t="shared" si="44"/>
        <v>45</v>
      </c>
      <c r="I515" s="1"/>
      <c r="J515" s="5">
        <f>H509+H510+H511+H512+H513+H514+H515</f>
        <v>333</v>
      </c>
      <c r="K515" s="5">
        <f>J515*40</f>
        <v>13320</v>
      </c>
    </row>
    <row r="516" spans="2:11">
      <c r="B516" s="154" t="s">
        <v>587</v>
      </c>
      <c r="C516" s="154" t="s">
        <v>572</v>
      </c>
      <c r="D516" s="1"/>
      <c r="E516" s="1">
        <v>25660</v>
      </c>
      <c r="F516" s="1"/>
      <c r="G516" s="1">
        <v>25700</v>
      </c>
      <c r="H516" s="1">
        <f>E516-G516</f>
        <v>-40</v>
      </c>
      <c r="I516" s="1"/>
      <c r="J516" s="5"/>
      <c r="K516" s="5"/>
    </row>
    <row r="517" spans="2:11">
      <c r="B517" s="155"/>
      <c r="C517" s="155"/>
      <c r="D517" s="1"/>
      <c r="E517" s="1">
        <v>25660</v>
      </c>
      <c r="F517" s="1"/>
      <c r="G517" s="1">
        <v>25700</v>
      </c>
      <c r="H517" s="1">
        <f t="shared" ref="H517:H520" si="45">E517-G517</f>
        <v>-40</v>
      </c>
      <c r="I517" s="1"/>
      <c r="J517" s="5"/>
      <c r="K517" s="5"/>
    </row>
    <row r="518" spans="2:11">
      <c r="B518" s="155"/>
      <c r="C518" s="155"/>
      <c r="D518" s="1"/>
      <c r="E518" s="1">
        <v>25632</v>
      </c>
      <c r="F518" s="1"/>
      <c r="G518" s="1">
        <v>25660</v>
      </c>
      <c r="H518" s="1">
        <f t="shared" si="45"/>
        <v>-28</v>
      </c>
      <c r="I518" s="1"/>
      <c r="J518" s="5"/>
      <c r="K518" s="5"/>
    </row>
    <row r="519" spans="2:11">
      <c r="B519" s="155"/>
      <c r="C519" s="155"/>
      <c r="D519" s="1"/>
      <c r="E519" s="1">
        <v>25632</v>
      </c>
      <c r="F519" s="1"/>
      <c r="G519" s="1">
        <v>25660</v>
      </c>
      <c r="H519" s="1">
        <f t="shared" si="45"/>
        <v>-28</v>
      </c>
      <c r="I519" s="1"/>
      <c r="J519" s="5"/>
      <c r="K519" s="5"/>
    </row>
    <row r="520" spans="2:11">
      <c r="B520" s="155"/>
      <c r="C520" s="155"/>
      <c r="D520" s="1"/>
      <c r="E520" s="1">
        <v>25632</v>
      </c>
      <c r="F520" s="1"/>
      <c r="G520" s="1">
        <v>25660</v>
      </c>
      <c r="H520" s="1">
        <f t="shared" si="45"/>
        <v>-28</v>
      </c>
      <c r="I520" s="1"/>
      <c r="J520" s="5"/>
      <c r="K520" s="5"/>
    </row>
    <row r="521" spans="2:11">
      <c r="B521" s="155"/>
      <c r="C521" s="155"/>
      <c r="D521" s="1">
        <v>25705</v>
      </c>
      <c r="E521" s="1"/>
      <c r="F521" s="1">
        <v>25735</v>
      </c>
      <c r="G521" s="1"/>
      <c r="H521" s="1">
        <f>F521-D521</f>
        <v>30</v>
      </c>
      <c r="I521" s="1"/>
      <c r="J521" s="5"/>
      <c r="K521" s="5"/>
    </row>
    <row r="522" spans="2:11">
      <c r="B522" s="155"/>
      <c r="C522" s="155"/>
      <c r="D522" s="1">
        <v>25700</v>
      </c>
      <c r="E522" s="1"/>
      <c r="F522" s="1">
        <v>25735</v>
      </c>
      <c r="G522" s="1"/>
      <c r="H522" s="1">
        <f t="shared" ref="H522:H524" si="46">F522-D522</f>
        <v>35</v>
      </c>
      <c r="I522" s="1"/>
      <c r="J522" s="5"/>
      <c r="K522" s="5"/>
    </row>
    <row r="523" spans="2:11">
      <c r="B523" s="155"/>
      <c r="C523" s="155"/>
      <c r="D523" s="1">
        <v>25689</v>
      </c>
      <c r="E523" s="1"/>
      <c r="F523" s="1">
        <v>25735</v>
      </c>
      <c r="G523" s="1"/>
      <c r="H523" s="1">
        <f t="shared" si="46"/>
        <v>46</v>
      </c>
      <c r="I523" s="1"/>
      <c r="J523" s="5"/>
      <c r="K523" s="5"/>
    </row>
    <row r="524" spans="2:11">
      <c r="B524" s="155"/>
      <c r="C524" s="155"/>
      <c r="D524" s="1">
        <v>25672</v>
      </c>
      <c r="E524" s="1"/>
      <c r="F524" s="1">
        <v>25735</v>
      </c>
      <c r="G524" s="1"/>
      <c r="H524" s="1">
        <f t="shared" si="46"/>
        <v>63</v>
      </c>
      <c r="I524" s="1"/>
      <c r="J524" s="5"/>
      <c r="K524" s="5"/>
    </row>
    <row r="525" spans="2:11">
      <c r="B525" s="155"/>
      <c r="C525" s="155"/>
      <c r="D525" s="1">
        <v>25675</v>
      </c>
      <c r="E525" s="1"/>
      <c r="F525" s="1"/>
      <c r="G525" s="1">
        <v>25650</v>
      </c>
      <c r="H525" s="1">
        <f>G525-D525</f>
        <v>-25</v>
      </c>
      <c r="I525" s="1"/>
      <c r="J525" s="5"/>
      <c r="K525" s="5"/>
    </row>
    <row r="526" spans="2:11">
      <c r="B526" s="156"/>
      <c r="C526" s="156"/>
      <c r="D526" s="1">
        <v>25675</v>
      </c>
      <c r="E526" s="1"/>
      <c r="F526" s="1"/>
      <c r="G526" s="1">
        <v>25650</v>
      </c>
      <c r="H526" s="1">
        <f>G526-D526</f>
        <v>-25</v>
      </c>
      <c r="I526" s="1"/>
      <c r="J526" s="5">
        <f>H516+H517+H518+H519+H520+H521+H522+H523+H524+H525+H526</f>
        <v>-40</v>
      </c>
      <c r="K526" s="5">
        <f>J526*40</f>
        <v>-1600</v>
      </c>
    </row>
    <row r="527" spans="2:11">
      <c r="B527" s="154" t="s">
        <v>588</v>
      </c>
      <c r="C527" s="154" t="s">
        <v>572</v>
      </c>
      <c r="D527" s="1">
        <v>25745</v>
      </c>
      <c r="E527" s="1"/>
      <c r="F527" s="1">
        <v>25790</v>
      </c>
      <c r="G527" s="1"/>
      <c r="H527" s="1">
        <f>F527-D527</f>
        <v>45</v>
      </c>
      <c r="I527" s="1"/>
      <c r="J527" s="5"/>
      <c r="K527" s="5"/>
    </row>
    <row r="528" spans="2:11">
      <c r="B528" s="155"/>
      <c r="C528" s="155"/>
      <c r="D528" s="1">
        <v>25778</v>
      </c>
      <c r="E528" s="1"/>
      <c r="F528" s="1">
        <v>25807</v>
      </c>
      <c r="G528" s="1"/>
      <c r="H528" s="1">
        <f t="shared" ref="H528:H530" si="47">F528-D528</f>
        <v>29</v>
      </c>
      <c r="I528" s="1"/>
      <c r="J528" s="5"/>
      <c r="K528" s="5"/>
    </row>
    <row r="529" spans="2:11">
      <c r="B529" s="155"/>
      <c r="C529" s="155"/>
      <c r="D529" s="1">
        <v>25800</v>
      </c>
      <c r="E529" s="1"/>
      <c r="F529" s="1">
        <v>25819</v>
      </c>
      <c r="G529" s="1"/>
      <c r="H529" s="1">
        <f t="shared" si="47"/>
        <v>19</v>
      </c>
      <c r="I529" s="1"/>
      <c r="J529" s="5"/>
      <c r="K529" s="5"/>
    </row>
    <row r="530" spans="2:11">
      <c r="B530" s="155"/>
      <c r="C530" s="155"/>
      <c r="D530" s="1">
        <v>25800</v>
      </c>
      <c r="E530" s="1"/>
      <c r="F530" s="1">
        <v>25837</v>
      </c>
      <c r="G530" s="1"/>
      <c r="H530" s="1">
        <f t="shared" si="47"/>
        <v>37</v>
      </c>
      <c r="I530" s="1"/>
      <c r="J530" s="5"/>
      <c r="K530" s="5"/>
    </row>
    <row r="531" spans="2:11">
      <c r="B531" s="155"/>
      <c r="C531" s="155"/>
      <c r="D531" s="1">
        <v>25823</v>
      </c>
      <c r="E531" s="1"/>
      <c r="F531" s="1"/>
      <c r="G531" s="1">
        <v>25810</v>
      </c>
      <c r="H531" s="1">
        <f>G531-D531</f>
        <v>-13</v>
      </c>
      <c r="I531" s="1"/>
      <c r="J531" s="5"/>
      <c r="K531" s="5"/>
    </row>
    <row r="532" spans="2:11">
      <c r="B532" s="155"/>
      <c r="C532" s="155"/>
      <c r="D532" s="1">
        <v>25833</v>
      </c>
      <c r="E532" s="1"/>
      <c r="F532" s="1"/>
      <c r="G532" s="1">
        <v>25810</v>
      </c>
      <c r="H532" s="1">
        <f t="shared" ref="H532:H533" si="48">G532-D532</f>
        <v>-23</v>
      </c>
      <c r="I532" s="1"/>
      <c r="J532" s="5"/>
      <c r="K532" s="5"/>
    </row>
    <row r="533" spans="2:11">
      <c r="B533" s="156"/>
      <c r="C533" s="156"/>
      <c r="D533" s="1">
        <v>25840</v>
      </c>
      <c r="E533" s="1"/>
      <c r="F533" s="1"/>
      <c r="G533" s="1">
        <v>25810</v>
      </c>
      <c r="H533" s="1">
        <f t="shared" si="48"/>
        <v>-30</v>
      </c>
      <c r="I533" s="1"/>
      <c r="J533" s="5">
        <f>H527+H528+H529+H530+H531+H532+H533</f>
        <v>64</v>
      </c>
      <c r="K533" s="5">
        <f>J533*40</f>
        <v>2560</v>
      </c>
    </row>
    <row r="534" spans="2:11">
      <c r="B534" s="154" t="s">
        <v>589</v>
      </c>
      <c r="C534" s="154" t="s">
        <v>572</v>
      </c>
      <c r="D534" s="1">
        <v>25993</v>
      </c>
      <c r="E534" s="1"/>
      <c r="F534" s="1">
        <v>25998</v>
      </c>
      <c r="G534" s="1"/>
      <c r="H534" s="1">
        <f>F534-D534</f>
        <v>5</v>
      </c>
      <c r="I534" s="1"/>
      <c r="J534" s="5"/>
      <c r="K534" s="5"/>
    </row>
    <row r="535" spans="2:11">
      <c r="B535" s="155"/>
      <c r="C535" s="155"/>
      <c r="D535" s="1">
        <v>25993</v>
      </c>
      <c r="E535" s="1"/>
      <c r="F535" s="1">
        <v>26020</v>
      </c>
      <c r="G535" s="1"/>
      <c r="H535" s="1">
        <f t="shared" ref="H535:H536" si="49">F535-D535</f>
        <v>27</v>
      </c>
      <c r="I535" s="1"/>
      <c r="J535" s="5"/>
      <c r="K535" s="5"/>
    </row>
    <row r="536" spans="2:11">
      <c r="B536" s="155"/>
      <c r="C536" s="155"/>
      <c r="D536" s="1">
        <v>25955</v>
      </c>
      <c r="E536" s="1"/>
      <c r="F536" s="1">
        <v>25998</v>
      </c>
      <c r="G536" s="1"/>
      <c r="H536" s="1">
        <f t="shared" si="49"/>
        <v>43</v>
      </c>
      <c r="I536" s="1"/>
      <c r="J536" s="5"/>
      <c r="K536" s="5"/>
    </row>
    <row r="537" spans="2:11">
      <c r="B537" s="155"/>
      <c r="C537" s="155"/>
      <c r="D537" s="1">
        <v>25955</v>
      </c>
      <c r="E537" s="1"/>
      <c r="F537" s="1"/>
      <c r="G537" s="1">
        <v>25950</v>
      </c>
      <c r="H537" s="1">
        <f>G537-D537</f>
        <v>-5</v>
      </c>
      <c r="I537" s="1"/>
      <c r="J537" s="5"/>
      <c r="K537" s="5"/>
    </row>
    <row r="538" spans="2:11">
      <c r="B538" s="155"/>
      <c r="C538" s="155"/>
      <c r="D538" s="1">
        <v>25985</v>
      </c>
      <c r="E538" s="1"/>
      <c r="F538" s="1"/>
      <c r="G538" s="1">
        <v>25950</v>
      </c>
      <c r="H538" s="1">
        <f>G538-D538</f>
        <v>-35</v>
      </c>
      <c r="I538" s="1"/>
      <c r="J538" s="5"/>
      <c r="K538" s="5"/>
    </row>
    <row r="539" spans="2:11">
      <c r="B539" s="155"/>
      <c r="C539" s="155"/>
      <c r="D539" s="1"/>
      <c r="E539" s="1">
        <v>25963</v>
      </c>
      <c r="F539" s="1"/>
      <c r="G539" s="1">
        <v>25980</v>
      </c>
      <c r="H539" s="1">
        <f>E539-G539</f>
        <v>-17</v>
      </c>
      <c r="I539" s="1"/>
      <c r="J539" s="5"/>
      <c r="K539" s="5"/>
    </row>
    <row r="540" spans="2:11">
      <c r="B540" s="155"/>
      <c r="C540" s="155"/>
      <c r="D540" s="1"/>
      <c r="E540" s="1">
        <v>25963</v>
      </c>
      <c r="F540" s="1"/>
      <c r="G540" s="1">
        <v>25980</v>
      </c>
      <c r="H540" s="1">
        <f>E540-G540</f>
        <v>-17</v>
      </c>
      <c r="I540" s="1"/>
      <c r="J540" s="5"/>
      <c r="K540" s="5"/>
    </row>
    <row r="541" spans="2:11">
      <c r="B541" s="155"/>
      <c r="C541" s="155"/>
      <c r="D541" s="1">
        <v>25999</v>
      </c>
      <c r="E541" s="1"/>
      <c r="F541" s="1">
        <v>26049</v>
      </c>
      <c r="G541" s="1"/>
      <c r="H541" s="1">
        <f>F541-D541</f>
        <v>50</v>
      </c>
      <c r="I541" s="1"/>
      <c r="J541" s="5"/>
      <c r="K541" s="5"/>
    </row>
    <row r="542" spans="2:11">
      <c r="B542" s="155"/>
      <c r="C542" s="155"/>
      <c r="D542" s="1">
        <v>25999</v>
      </c>
      <c r="E542" s="1"/>
      <c r="F542" s="1">
        <v>26064</v>
      </c>
      <c r="G542" s="1"/>
      <c r="H542" s="1">
        <f>F542-D542</f>
        <v>65</v>
      </c>
      <c r="I542" s="1"/>
      <c r="J542" s="5"/>
      <c r="K542" s="5"/>
    </row>
    <row r="543" spans="2:11">
      <c r="B543" s="155"/>
      <c r="C543" s="155"/>
      <c r="D543" s="1">
        <v>25999</v>
      </c>
      <c r="E543" s="1"/>
      <c r="F543" s="1"/>
      <c r="G543" s="1">
        <v>25990</v>
      </c>
      <c r="H543" s="1">
        <f>G543-D543</f>
        <v>-9</v>
      </c>
      <c r="I543" s="1"/>
      <c r="J543" s="5"/>
      <c r="K543" s="5"/>
    </row>
    <row r="544" spans="2:11">
      <c r="B544" s="155"/>
      <c r="C544" s="155"/>
      <c r="D544" s="1">
        <v>26029</v>
      </c>
      <c r="E544" s="1"/>
      <c r="F544" s="1"/>
      <c r="G544" s="1">
        <v>25990</v>
      </c>
      <c r="H544" s="1">
        <f>G544-D544</f>
        <v>-39</v>
      </c>
      <c r="I544" s="1"/>
      <c r="J544" s="5"/>
      <c r="K544" s="5"/>
    </row>
    <row r="545" spans="2:11">
      <c r="B545" s="155"/>
      <c r="C545" s="155"/>
      <c r="D545" s="1"/>
      <c r="E545" s="1">
        <v>25965</v>
      </c>
      <c r="F545" s="1"/>
      <c r="G545" s="1">
        <v>26020</v>
      </c>
      <c r="H545" s="1">
        <f>E545-G545</f>
        <v>-55</v>
      </c>
      <c r="I545" s="1"/>
      <c r="J545" s="5"/>
      <c r="K545" s="5"/>
    </row>
    <row r="546" spans="2:11">
      <c r="B546" s="155"/>
      <c r="C546" s="155"/>
      <c r="D546" s="1"/>
      <c r="E546" s="1">
        <v>25965</v>
      </c>
      <c r="F546" s="1"/>
      <c r="G546" s="1">
        <v>26020</v>
      </c>
      <c r="H546" s="1">
        <f t="shared" ref="H546:H547" si="50">E546-G546</f>
        <v>-55</v>
      </c>
      <c r="I546" s="1"/>
      <c r="J546" s="5"/>
      <c r="K546" s="5"/>
    </row>
    <row r="547" spans="2:11">
      <c r="B547" s="155"/>
      <c r="C547" s="155"/>
      <c r="D547" s="1"/>
      <c r="E547" s="1">
        <v>25965</v>
      </c>
      <c r="F547" s="1"/>
      <c r="G547" s="1">
        <v>26020</v>
      </c>
      <c r="H547" s="1">
        <f t="shared" si="50"/>
        <v>-55</v>
      </c>
      <c r="I547" s="1"/>
      <c r="J547" s="5"/>
      <c r="K547" s="5"/>
    </row>
    <row r="548" spans="2:11">
      <c r="B548" s="155"/>
      <c r="C548" s="155"/>
      <c r="D548" s="1">
        <v>25962</v>
      </c>
      <c r="E548" s="1">
        <v>25985</v>
      </c>
      <c r="F548" s="1"/>
      <c r="G548" s="1"/>
      <c r="H548" s="1">
        <f>E548-D548</f>
        <v>23</v>
      </c>
      <c r="I548" s="1"/>
      <c r="J548" s="5"/>
      <c r="K548" s="5"/>
    </row>
    <row r="549" spans="2:11">
      <c r="B549" s="155"/>
      <c r="C549" s="155"/>
      <c r="D549" s="1">
        <v>25970</v>
      </c>
      <c r="E549" s="1">
        <v>26009</v>
      </c>
      <c r="F549" s="1"/>
      <c r="G549" s="1"/>
      <c r="H549" s="1">
        <f>E549-D549</f>
        <v>39</v>
      </c>
      <c r="I549" s="1"/>
      <c r="J549" s="5"/>
      <c r="K549" s="5"/>
    </row>
    <row r="550" spans="2:11">
      <c r="B550" s="155"/>
      <c r="C550" s="155"/>
      <c r="D550" s="1">
        <v>26025</v>
      </c>
      <c r="E550" s="1"/>
      <c r="F550" s="1">
        <v>26060</v>
      </c>
      <c r="G550" s="1"/>
      <c r="H550" s="1">
        <f>F550-D550</f>
        <v>35</v>
      </c>
      <c r="I550" s="1"/>
      <c r="J550" s="5"/>
      <c r="K550" s="5"/>
    </row>
    <row r="551" spans="2:11">
      <c r="B551" s="155"/>
      <c r="C551" s="155"/>
      <c r="D551" s="1">
        <v>26025</v>
      </c>
      <c r="E551" s="1"/>
      <c r="F551" s="1">
        <v>26060</v>
      </c>
      <c r="G551" s="1"/>
      <c r="H551" s="1">
        <f t="shared" ref="H551:H553" si="51">F551-D551</f>
        <v>35</v>
      </c>
      <c r="I551" s="1"/>
      <c r="J551" s="5"/>
      <c r="K551" s="5"/>
    </row>
    <row r="552" spans="2:11">
      <c r="B552" s="155"/>
      <c r="C552" s="155"/>
      <c r="D552" s="1">
        <v>26025</v>
      </c>
      <c r="E552" s="1"/>
      <c r="F552" s="1">
        <v>26057</v>
      </c>
      <c r="G552" s="1"/>
      <c r="H552" s="1">
        <f t="shared" si="51"/>
        <v>32</v>
      </c>
      <c r="I552" s="1"/>
      <c r="J552" s="5"/>
      <c r="K552" s="5"/>
    </row>
    <row r="553" spans="2:11">
      <c r="B553" s="156"/>
      <c r="C553" s="156"/>
      <c r="D553" s="1">
        <v>26025</v>
      </c>
      <c r="E553" s="1"/>
      <c r="F553" s="1">
        <v>26057</v>
      </c>
      <c r="G553" s="1"/>
      <c r="H553" s="1">
        <f t="shared" si="51"/>
        <v>32</v>
      </c>
      <c r="I553" s="1"/>
      <c r="J553" s="5">
        <f>H534+H535+H536+H537+H538+H539+H540+H541+H542+H543+H544+H545+H546+H547+H548+H549+H550+H551+H552+H553</f>
        <v>99</v>
      </c>
      <c r="K553" s="5">
        <f>J553*40</f>
        <v>3960</v>
      </c>
    </row>
    <row r="554" spans="2:11">
      <c r="B554" s="154" t="s">
        <v>590</v>
      </c>
      <c r="C554" s="154" t="s">
        <v>572</v>
      </c>
      <c r="D554" s="1"/>
      <c r="E554" s="1">
        <v>25980</v>
      </c>
      <c r="F554" s="1"/>
      <c r="G554" s="1">
        <v>26020</v>
      </c>
      <c r="H554" s="1">
        <f>E554-G554</f>
        <v>-40</v>
      </c>
      <c r="I554" s="1"/>
      <c r="J554" s="5"/>
      <c r="K554" s="5"/>
    </row>
    <row r="555" spans="2:11">
      <c r="B555" s="155"/>
      <c r="C555" s="155"/>
      <c r="D555" s="1"/>
      <c r="E555" s="1">
        <v>25980</v>
      </c>
      <c r="F555" s="1"/>
      <c r="G555" s="1">
        <v>26020</v>
      </c>
      <c r="H555" s="1">
        <f>E555-G555</f>
        <v>-40</v>
      </c>
      <c r="I555" s="1"/>
      <c r="J555" s="5"/>
      <c r="K555" s="5"/>
    </row>
    <row r="556" spans="2:11">
      <c r="B556" s="155"/>
      <c r="C556" s="155"/>
      <c r="D556" s="1"/>
      <c r="E556" s="1">
        <v>26009</v>
      </c>
      <c r="F556" s="1"/>
      <c r="G556" s="1">
        <v>26020</v>
      </c>
      <c r="H556" s="1">
        <f>E556-G556</f>
        <v>-11</v>
      </c>
      <c r="I556" s="1"/>
      <c r="J556" s="5"/>
      <c r="K556" s="5"/>
    </row>
    <row r="557" spans="2:11">
      <c r="B557" s="155"/>
      <c r="C557" s="155"/>
      <c r="D557" s="1">
        <v>26030</v>
      </c>
      <c r="E557" s="1"/>
      <c r="F557" s="1">
        <v>26060</v>
      </c>
      <c r="G557" s="1"/>
      <c r="H557" s="1">
        <f>F557-D557</f>
        <v>30</v>
      </c>
      <c r="I557" s="1"/>
      <c r="J557" s="5"/>
      <c r="K557" s="5"/>
    </row>
    <row r="558" spans="2:11">
      <c r="B558" s="155"/>
      <c r="C558" s="155"/>
      <c r="D558" s="1">
        <v>26030</v>
      </c>
      <c r="E558" s="1"/>
      <c r="F558" s="1">
        <v>26060</v>
      </c>
      <c r="G558" s="1"/>
      <c r="H558" s="1">
        <f t="shared" ref="H558:H566" si="52">F558-D558</f>
        <v>30</v>
      </c>
      <c r="I558" s="1"/>
      <c r="J558" s="5"/>
      <c r="K558" s="5"/>
    </row>
    <row r="559" spans="2:11">
      <c r="B559" s="155"/>
      <c r="C559" s="155"/>
      <c r="D559" s="1">
        <v>26030</v>
      </c>
      <c r="E559" s="1"/>
      <c r="F559" s="1">
        <v>26065</v>
      </c>
      <c r="G559" s="1"/>
      <c r="H559" s="1">
        <f t="shared" si="52"/>
        <v>35</v>
      </c>
      <c r="I559" s="1"/>
      <c r="J559" s="5"/>
      <c r="K559" s="5"/>
    </row>
    <row r="560" spans="2:11">
      <c r="B560" s="155"/>
      <c r="C560" s="155"/>
      <c r="D560" s="1">
        <v>26075</v>
      </c>
      <c r="E560" s="1"/>
      <c r="F560" s="1">
        <v>26129</v>
      </c>
      <c r="G560" s="1"/>
      <c r="H560" s="1">
        <f t="shared" si="52"/>
        <v>54</v>
      </c>
      <c r="I560" s="1"/>
      <c r="J560" s="5"/>
      <c r="K560" s="5"/>
    </row>
    <row r="561" spans="2:11">
      <c r="B561" s="155"/>
      <c r="C561" s="155"/>
      <c r="D561" s="1">
        <v>26088</v>
      </c>
      <c r="E561" s="1"/>
      <c r="F561" s="1">
        <v>26117</v>
      </c>
      <c r="G561" s="1"/>
      <c r="H561" s="1">
        <f t="shared" si="52"/>
        <v>29</v>
      </c>
      <c r="I561" s="1"/>
      <c r="J561" s="5"/>
      <c r="K561" s="5"/>
    </row>
    <row r="562" spans="2:11">
      <c r="B562" s="155"/>
      <c r="C562" s="155"/>
      <c r="D562" s="1">
        <v>26078</v>
      </c>
      <c r="E562" s="1"/>
      <c r="F562" s="1">
        <v>26107</v>
      </c>
      <c r="G562" s="1"/>
      <c r="H562" s="1">
        <f t="shared" si="52"/>
        <v>29</v>
      </c>
      <c r="I562" s="1"/>
      <c r="J562" s="5"/>
      <c r="K562" s="5"/>
    </row>
    <row r="563" spans="2:11">
      <c r="B563" s="155"/>
      <c r="C563" s="155"/>
      <c r="D563" s="1">
        <v>26075</v>
      </c>
      <c r="E563" s="1"/>
      <c r="F563" s="1">
        <v>26107</v>
      </c>
      <c r="G563" s="1"/>
      <c r="H563" s="1">
        <f t="shared" si="52"/>
        <v>32</v>
      </c>
      <c r="I563" s="1"/>
      <c r="J563" s="5"/>
      <c r="K563" s="5"/>
    </row>
    <row r="564" spans="2:11">
      <c r="B564" s="155"/>
      <c r="C564" s="155"/>
      <c r="D564" s="1">
        <v>26109</v>
      </c>
      <c r="E564" s="1"/>
      <c r="F564" s="1">
        <v>26145</v>
      </c>
      <c r="G564" s="1"/>
      <c r="H564" s="1">
        <f t="shared" si="52"/>
        <v>36</v>
      </c>
      <c r="I564" s="1"/>
      <c r="J564" s="5"/>
      <c r="K564" s="5"/>
    </row>
    <row r="565" spans="2:11">
      <c r="B565" s="155"/>
      <c r="C565" s="155"/>
      <c r="D565" s="1">
        <v>26109</v>
      </c>
      <c r="E565" s="1"/>
      <c r="F565" s="1">
        <v>26145</v>
      </c>
      <c r="G565" s="1"/>
      <c r="H565" s="1">
        <f t="shared" si="52"/>
        <v>36</v>
      </c>
      <c r="I565" s="1"/>
      <c r="J565" s="5"/>
      <c r="K565" s="5"/>
    </row>
    <row r="566" spans="2:11">
      <c r="B566" s="155"/>
      <c r="C566" s="155"/>
      <c r="D566" s="1">
        <v>26099</v>
      </c>
      <c r="E566" s="1"/>
      <c r="F566" s="1">
        <v>26170</v>
      </c>
      <c r="G566" s="1"/>
      <c r="H566" s="1">
        <f t="shared" si="52"/>
        <v>71</v>
      </c>
      <c r="I566" s="1"/>
      <c r="J566" s="5"/>
      <c r="K566" s="5"/>
    </row>
    <row r="567" spans="2:11">
      <c r="B567" s="155"/>
      <c r="C567" s="155"/>
      <c r="D567" s="1">
        <v>26147</v>
      </c>
      <c r="E567" s="1"/>
      <c r="F567" s="1"/>
      <c r="G567" s="1">
        <v>26101</v>
      </c>
      <c r="H567" s="1">
        <f>G567-D567</f>
        <v>-46</v>
      </c>
      <c r="I567" s="1"/>
      <c r="J567" s="5"/>
      <c r="K567" s="5"/>
    </row>
    <row r="568" spans="2:11">
      <c r="B568" s="155"/>
      <c r="C568" s="155"/>
      <c r="D568" s="1">
        <v>26126</v>
      </c>
      <c r="E568" s="1"/>
      <c r="F568" s="1"/>
      <c r="G568" s="1">
        <v>26101</v>
      </c>
      <c r="H568" s="1">
        <f t="shared" ref="H568:H569" si="53">G568-D568</f>
        <v>-25</v>
      </c>
      <c r="I568" s="1"/>
      <c r="J568" s="5"/>
      <c r="K568" s="5"/>
    </row>
    <row r="569" spans="2:11">
      <c r="B569" s="155"/>
      <c r="C569" s="155"/>
      <c r="D569" s="1">
        <v>26115</v>
      </c>
      <c r="E569" s="1"/>
      <c r="F569" s="1"/>
      <c r="G569" s="1">
        <v>26101</v>
      </c>
      <c r="H569" s="1">
        <f t="shared" si="53"/>
        <v>-14</v>
      </c>
      <c r="I569" s="1"/>
      <c r="J569" s="5"/>
      <c r="K569" s="5"/>
    </row>
    <row r="570" spans="2:11">
      <c r="B570" s="155"/>
      <c r="C570" s="155"/>
      <c r="D570" s="1"/>
      <c r="E570" s="1">
        <v>26107</v>
      </c>
      <c r="F570" s="1"/>
      <c r="G570" s="1">
        <v>26122</v>
      </c>
      <c r="H570" s="1">
        <f>E570-G570</f>
        <v>-15</v>
      </c>
      <c r="I570" s="1"/>
      <c r="J570" s="5"/>
      <c r="K570" s="5"/>
    </row>
    <row r="571" spans="2:11">
      <c r="B571" s="156"/>
      <c r="C571" s="156"/>
      <c r="D571" s="1"/>
      <c r="E571" s="1">
        <v>26107</v>
      </c>
      <c r="F571" s="1"/>
      <c r="G571" s="1">
        <v>26122</v>
      </c>
      <c r="H571" s="1">
        <f>E571-G571</f>
        <v>-15</v>
      </c>
      <c r="I571" s="1"/>
      <c r="J571" s="5">
        <f>H554+H555+H556+H557+H558+H559+H560+H561+H562+H563+H564+H565+H566+H567+H568+H569+H570+H571</f>
        <v>176</v>
      </c>
      <c r="K571" s="5">
        <f>J571*40</f>
        <v>7040</v>
      </c>
    </row>
    <row r="572" spans="2:11">
      <c r="B572" s="154" t="s">
        <v>591</v>
      </c>
      <c r="C572" s="154" t="s">
        <v>572</v>
      </c>
      <c r="D572" s="1">
        <v>26195</v>
      </c>
      <c r="E572" s="1"/>
      <c r="F572" s="1"/>
      <c r="G572" s="1">
        <v>26130</v>
      </c>
      <c r="H572" s="1">
        <f>G572-D572</f>
        <v>-65</v>
      </c>
      <c r="I572" s="1"/>
      <c r="J572" s="5"/>
      <c r="K572" s="5"/>
    </row>
    <row r="573" spans="2:11">
      <c r="B573" s="155"/>
      <c r="C573" s="155"/>
      <c r="D573" s="1">
        <v>26195</v>
      </c>
      <c r="E573" s="1"/>
      <c r="F573" s="1"/>
      <c r="G573" s="1">
        <v>26130</v>
      </c>
      <c r="H573" s="1">
        <f t="shared" ref="H573:H575" si="54">G573-D573</f>
        <v>-65</v>
      </c>
      <c r="I573" s="1"/>
      <c r="J573" s="5"/>
      <c r="K573" s="5"/>
    </row>
    <row r="574" spans="2:11">
      <c r="B574" s="155"/>
      <c r="C574" s="155"/>
      <c r="D574" s="1">
        <v>26175</v>
      </c>
      <c r="E574" s="1"/>
      <c r="F574" s="1"/>
      <c r="G574" s="1">
        <v>26130</v>
      </c>
      <c r="H574" s="1">
        <f t="shared" si="54"/>
        <v>-45</v>
      </c>
      <c r="I574" s="1"/>
      <c r="J574" s="5"/>
      <c r="K574" s="5"/>
    </row>
    <row r="575" spans="2:11">
      <c r="B575" s="155"/>
      <c r="C575" s="155"/>
      <c r="D575" s="1">
        <v>26158</v>
      </c>
      <c r="E575" s="1"/>
      <c r="F575" s="1"/>
      <c r="G575" s="1">
        <v>26130</v>
      </c>
      <c r="H575" s="1">
        <f t="shared" si="54"/>
        <v>-28</v>
      </c>
      <c r="I575" s="1"/>
      <c r="J575" s="5"/>
      <c r="K575" s="5"/>
    </row>
    <row r="576" spans="2:11">
      <c r="B576" s="155"/>
      <c r="C576" s="155"/>
      <c r="D576" s="1">
        <v>26109</v>
      </c>
      <c r="E576" s="1">
        <v>26145</v>
      </c>
      <c r="F576" s="1"/>
      <c r="G576" s="1"/>
      <c r="H576" s="1">
        <f>E576-D576</f>
        <v>36</v>
      </c>
      <c r="I576" s="1"/>
      <c r="J576" s="5"/>
      <c r="K576" s="5"/>
    </row>
    <row r="577" spans="2:11">
      <c r="B577" s="155"/>
      <c r="C577" s="155"/>
      <c r="D577" s="1">
        <v>26078</v>
      </c>
      <c r="E577" s="1">
        <v>26145</v>
      </c>
      <c r="F577" s="1"/>
      <c r="G577" s="1"/>
      <c r="H577" s="1">
        <f>E577-D577</f>
        <v>67</v>
      </c>
      <c r="I577" s="1"/>
      <c r="J577" s="5"/>
      <c r="K577" s="5"/>
    </row>
    <row r="578" spans="2:11">
      <c r="B578" s="155"/>
      <c r="C578" s="155"/>
      <c r="D578" s="1">
        <v>26135</v>
      </c>
      <c r="E578" s="1"/>
      <c r="F578" s="1">
        <v>26180</v>
      </c>
      <c r="G578" s="1"/>
      <c r="H578" s="1">
        <f>F578-D578</f>
        <v>45</v>
      </c>
      <c r="I578" s="1"/>
      <c r="J578" s="5"/>
      <c r="K578" s="5"/>
    </row>
    <row r="579" spans="2:11">
      <c r="B579" s="155"/>
      <c r="C579" s="155"/>
      <c r="D579" s="1">
        <v>26135</v>
      </c>
      <c r="E579" s="1"/>
      <c r="F579" s="1">
        <v>26184</v>
      </c>
      <c r="G579" s="1"/>
      <c r="H579" s="1">
        <f t="shared" ref="H579:H580" si="55">F579-D579</f>
        <v>49</v>
      </c>
      <c r="I579" s="1"/>
      <c r="J579" s="5"/>
      <c r="K579" s="5"/>
    </row>
    <row r="580" spans="2:11">
      <c r="B580" s="156"/>
      <c r="C580" s="156"/>
      <c r="D580" s="1">
        <v>26133</v>
      </c>
      <c r="E580" s="1"/>
      <c r="F580" s="1">
        <v>26163</v>
      </c>
      <c r="G580" s="1"/>
      <c r="H580" s="1">
        <f t="shared" si="55"/>
        <v>30</v>
      </c>
      <c r="I580" s="1"/>
      <c r="J580" s="5">
        <f>H572+H573+H574+H575+H576+H577+H578+H579+H580</f>
        <v>24</v>
      </c>
      <c r="K580" s="5">
        <f>J580*40</f>
        <v>960</v>
      </c>
    </row>
    <row r="581" spans="2:11">
      <c r="B581" s="154" t="s">
        <v>592</v>
      </c>
      <c r="C581" s="154" t="s">
        <v>572</v>
      </c>
      <c r="D581" s="1">
        <v>26141</v>
      </c>
      <c r="E581" s="1"/>
      <c r="F581" s="1"/>
      <c r="G581" s="1">
        <v>26105</v>
      </c>
      <c r="H581" s="1">
        <f>G581-D581</f>
        <v>-36</v>
      </c>
      <c r="I581" s="1"/>
      <c r="J581" s="5"/>
      <c r="K581" s="5"/>
    </row>
    <row r="582" spans="2:11">
      <c r="B582" s="155"/>
      <c r="C582" s="155"/>
      <c r="D582" s="1">
        <v>26141</v>
      </c>
      <c r="E582" s="1"/>
      <c r="F582" s="1"/>
      <c r="G582" s="1">
        <v>26105</v>
      </c>
      <c r="H582" s="1">
        <f>G582-D582</f>
        <v>-36</v>
      </c>
      <c r="I582" s="1"/>
      <c r="J582" s="5"/>
      <c r="K582" s="5"/>
    </row>
    <row r="583" spans="2:11">
      <c r="B583" s="155"/>
      <c r="C583" s="155"/>
      <c r="D583" s="1">
        <v>26066</v>
      </c>
      <c r="E583" s="1">
        <v>26110</v>
      </c>
      <c r="F583" s="1"/>
      <c r="G583" s="1"/>
      <c r="H583" s="1">
        <f>E583-D583</f>
        <v>44</v>
      </c>
      <c r="I583" s="1"/>
      <c r="J583" s="5"/>
      <c r="K583" s="5"/>
    </row>
    <row r="584" spans="2:11">
      <c r="B584" s="155"/>
      <c r="C584" s="155"/>
      <c r="D584" s="1">
        <v>26066</v>
      </c>
      <c r="E584" s="1">
        <v>26110</v>
      </c>
      <c r="F584" s="1"/>
      <c r="G584" s="1"/>
      <c r="H584" s="1">
        <f>E584-D584</f>
        <v>44</v>
      </c>
      <c r="I584" s="1"/>
      <c r="J584" s="5"/>
      <c r="K584" s="5"/>
    </row>
    <row r="585" spans="2:11">
      <c r="B585" s="155"/>
      <c r="C585" s="155"/>
      <c r="D585" s="1"/>
      <c r="E585" s="1">
        <v>26110</v>
      </c>
      <c r="F585" s="1"/>
      <c r="G585" s="1">
        <v>26120</v>
      </c>
      <c r="H585" s="1">
        <f>E585-G585</f>
        <v>-10</v>
      </c>
      <c r="I585" s="1"/>
      <c r="J585" s="5"/>
      <c r="K585" s="5"/>
    </row>
    <row r="586" spans="2:11">
      <c r="B586" s="155"/>
      <c r="C586" s="155"/>
      <c r="D586" s="1"/>
      <c r="E586" s="1">
        <v>26115</v>
      </c>
      <c r="F586" s="1"/>
      <c r="G586" s="1">
        <v>26120</v>
      </c>
      <c r="H586" s="1">
        <f>E586-G586</f>
        <v>-5</v>
      </c>
      <c r="I586" s="1"/>
      <c r="J586" s="5"/>
      <c r="K586" s="5"/>
    </row>
    <row r="587" spans="2:11">
      <c r="B587" s="155"/>
      <c r="C587" s="155"/>
      <c r="D587" s="1">
        <v>26150</v>
      </c>
      <c r="E587" s="1"/>
      <c r="F587" s="1">
        <v>26185</v>
      </c>
      <c r="G587" s="1"/>
      <c r="H587" s="1">
        <f>F587-D587</f>
        <v>35</v>
      </c>
      <c r="I587" s="1"/>
      <c r="J587" s="5"/>
      <c r="K587" s="5"/>
    </row>
    <row r="588" spans="2:11">
      <c r="B588" s="155"/>
      <c r="C588" s="155"/>
      <c r="D588" s="1">
        <v>26150</v>
      </c>
      <c r="E588" s="1"/>
      <c r="F588" s="1">
        <v>26185</v>
      </c>
      <c r="G588" s="1"/>
      <c r="H588" s="1">
        <f t="shared" ref="H588:H590" si="56">F588-D588</f>
        <v>35</v>
      </c>
      <c r="I588" s="1"/>
      <c r="J588" s="5"/>
      <c r="K588" s="5"/>
    </row>
    <row r="589" spans="2:11">
      <c r="B589" s="155"/>
      <c r="C589" s="155"/>
      <c r="D589" s="1">
        <v>26154</v>
      </c>
      <c r="E589" s="1"/>
      <c r="F589" s="1">
        <v>26200</v>
      </c>
      <c r="G589" s="1"/>
      <c r="H589" s="1">
        <f t="shared" si="56"/>
        <v>46</v>
      </c>
      <c r="I589" s="1"/>
      <c r="J589" s="5"/>
      <c r="K589" s="5"/>
    </row>
    <row r="590" spans="2:11">
      <c r="B590" s="155"/>
      <c r="C590" s="155"/>
      <c r="D590" s="1">
        <v>26149</v>
      </c>
      <c r="E590" s="1"/>
      <c r="F590" s="1">
        <v>26205</v>
      </c>
      <c r="G590" s="1"/>
      <c r="H590" s="1">
        <f t="shared" si="56"/>
        <v>56</v>
      </c>
      <c r="I590" s="1"/>
      <c r="J590" s="5"/>
      <c r="K590" s="5"/>
    </row>
    <row r="591" spans="2:11">
      <c r="B591" s="155"/>
      <c r="C591" s="155"/>
      <c r="D591" s="1">
        <v>26180</v>
      </c>
      <c r="E591" s="1"/>
      <c r="F591" s="1"/>
      <c r="G591" s="1">
        <v>26150</v>
      </c>
      <c r="H591" s="1">
        <f>G591-D591</f>
        <v>-30</v>
      </c>
      <c r="I591" s="1"/>
      <c r="J591" s="5"/>
      <c r="K591" s="5"/>
    </row>
    <row r="592" spans="2:11">
      <c r="B592" s="155"/>
      <c r="C592" s="155"/>
      <c r="D592" s="1">
        <v>26180</v>
      </c>
      <c r="E592" s="1"/>
      <c r="F592" s="1"/>
      <c r="G592" s="1">
        <v>26150</v>
      </c>
      <c r="H592" s="1">
        <f t="shared" ref="H592:H594" si="57">G592-D592</f>
        <v>-30</v>
      </c>
      <c r="I592" s="1"/>
      <c r="J592" s="5"/>
      <c r="K592" s="5"/>
    </row>
    <row r="593" spans="2:11">
      <c r="B593" s="155"/>
      <c r="C593" s="155"/>
      <c r="D593" s="1">
        <v>26158</v>
      </c>
      <c r="E593" s="1"/>
      <c r="F593" s="1"/>
      <c r="G593" s="1">
        <v>26150</v>
      </c>
      <c r="H593" s="1">
        <f t="shared" si="57"/>
        <v>-8</v>
      </c>
      <c r="I593" s="1"/>
      <c r="J593" s="5"/>
      <c r="K593" s="5"/>
    </row>
    <row r="594" spans="2:11">
      <c r="B594" s="155"/>
      <c r="C594" s="155"/>
      <c r="D594" s="1">
        <v>26195</v>
      </c>
      <c r="E594" s="1"/>
      <c r="F594" s="1"/>
      <c r="G594" s="1">
        <v>26150</v>
      </c>
      <c r="H594" s="1">
        <f t="shared" si="57"/>
        <v>-45</v>
      </c>
      <c r="I594" s="1"/>
      <c r="J594" s="5"/>
      <c r="K594" s="5"/>
    </row>
    <row r="595" spans="2:11">
      <c r="B595" s="155"/>
      <c r="C595" s="155"/>
      <c r="D595" s="1">
        <v>26220</v>
      </c>
      <c r="E595" s="1"/>
      <c r="F595" s="1">
        <v>26260</v>
      </c>
      <c r="G595" s="1"/>
      <c r="H595" s="1">
        <f>F595-D595</f>
        <v>40</v>
      </c>
      <c r="I595" s="1"/>
      <c r="J595" s="5"/>
      <c r="K595" s="5"/>
    </row>
    <row r="596" spans="2:11">
      <c r="B596" s="155"/>
      <c r="C596" s="155"/>
      <c r="D596" s="1">
        <v>26220</v>
      </c>
      <c r="E596" s="1"/>
      <c r="F596" s="1">
        <v>26264</v>
      </c>
      <c r="G596" s="1"/>
      <c r="H596" s="1">
        <f t="shared" ref="H596:H598" si="58">F596-D596</f>
        <v>44</v>
      </c>
      <c r="I596" s="1"/>
      <c r="J596" s="5"/>
      <c r="K596" s="5"/>
    </row>
    <row r="597" spans="2:11">
      <c r="B597" s="155"/>
      <c r="C597" s="155"/>
      <c r="D597" s="1">
        <v>26220</v>
      </c>
      <c r="E597" s="1"/>
      <c r="F597" s="1">
        <v>26271</v>
      </c>
      <c r="G597" s="1"/>
      <c r="H597" s="1">
        <f t="shared" si="58"/>
        <v>51</v>
      </c>
      <c r="I597" s="1"/>
      <c r="J597" s="5"/>
      <c r="K597" s="5"/>
    </row>
    <row r="598" spans="2:11">
      <c r="B598" s="155"/>
      <c r="C598" s="155"/>
      <c r="D598" s="1">
        <v>26190</v>
      </c>
      <c r="E598" s="1"/>
      <c r="F598" s="1">
        <v>26230</v>
      </c>
      <c r="G598" s="1"/>
      <c r="H598" s="1">
        <f t="shared" si="58"/>
        <v>40</v>
      </c>
      <c r="I598" s="1"/>
      <c r="J598" s="5"/>
      <c r="K598" s="5"/>
    </row>
    <row r="599" spans="2:11">
      <c r="B599" s="155"/>
      <c r="C599" s="155"/>
      <c r="D599" s="1"/>
      <c r="E599" s="1">
        <v>26360</v>
      </c>
      <c r="F599" s="1"/>
      <c r="G599" s="1">
        <v>26415</v>
      </c>
      <c r="H599" s="1">
        <f>E599-G599</f>
        <v>-55</v>
      </c>
      <c r="I599" s="1"/>
      <c r="J599" s="5"/>
      <c r="K599" s="5"/>
    </row>
    <row r="600" spans="2:11">
      <c r="B600" s="155"/>
      <c r="C600" s="155"/>
      <c r="D600" s="1"/>
      <c r="E600" s="1">
        <v>26360</v>
      </c>
      <c r="F600" s="1"/>
      <c r="G600" s="1">
        <v>26415</v>
      </c>
      <c r="H600" s="1">
        <f t="shared" ref="H600:H601" si="59">E600-G600</f>
        <v>-55</v>
      </c>
      <c r="I600" s="1"/>
      <c r="J600" s="5"/>
      <c r="K600" s="5"/>
    </row>
    <row r="601" spans="2:11">
      <c r="B601" s="156"/>
      <c r="C601" s="156"/>
      <c r="D601" s="1"/>
      <c r="E601" s="1">
        <v>26385</v>
      </c>
      <c r="F601" s="1"/>
      <c r="G601" s="1">
        <v>26415</v>
      </c>
      <c r="H601" s="1">
        <f t="shared" si="59"/>
        <v>-30</v>
      </c>
      <c r="I601" s="1"/>
      <c r="J601" s="5">
        <f>H581+H582+H583+H584+H585+H586+H587+H588+H589+H590+H591+H592+H593+H594+H595+H596+H597+H598+H599+H600+H601</f>
        <v>95</v>
      </c>
      <c r="K601" s="5">
        <f>J601*40</f>
        <v>3800</v>
      </c>
    </row>
    <row r="602" spans="2:11">
      <c r="B602" s="154" t="s">
        <v>593</v>
      </c>
      <c r="C602" s="154" t="s">
        <v>572</v>
      </c>
      <c r="D602" s="1">
        <v>26380</v>
      </c>
      <c r="E602" s="1"/>
      <c r="F602" s="1">
        <v>26460</v>
      </c>
      <c r="G602" s="1"/>
      <c r="H602" s="1">
        <f>F602-D602</f>
        <v>80</v>
      </c>
      <c r="I602" s="1"/>
      <c r="J602" s="5"/>
      <c r="K602" s="5"/>
    </row>
    <row r="603" spans="2:11">
      <c r="B603" s="155"/>
      <c r="C603" s="155"/>
      <c r="D603" s="1">
        <v>26380</v>
      </c>
      <c r="E603" s="1"/>
      <c r="F603" s="1">
        <v>26520</v>
      </c>
      <c r="G603" s="1"/>
      <c r="H603" s="1">
        <f>F603-D603</f>
        <v>140</v>
      </c>
      <c r="I603" s="1"/>
      <c r="J603" s="5"/>
      <c r="K603" s="5"/>
    </row>
    <row r="604" spans="2:11">
      <c r="B604" s="155"/>
      <c r="C604" s="155"/>
      <c r="D604" s="1">
        <v>26525</v>
      </c>
      <c r="E604" s="1"/>
      <c r="F604" s="1"/>
      <c r="G604" s="1">
        <v>26475</v>
      </c>
      <c r="H604" s="1">
        <f>G604-D604</f>
        <v>-50</v>
      </c>
      <c r="I604" s="1"/>
      <c r="J604" s="5"/>
      <c r="K604" s="5"/>
    </row>
    <row r="605" spans="2:11">
      <c r="B605" s="155"/>
      <c r="C605" s="155"/>
      <c r="D605" s="1">
        <v>26525</v>
      </c>
      <c r="E605" s="1"/>
      <c r="F605" s="1"/>
      <c r="G605" s="1">
        <v>26475</v>
      </c>
      <c r="H605" s="1">
        <f>G605-D605</f>
        <v>-50</v>
      </c>
      <c r="I605" s="1"/>
      <c r="J605" s="5"/>
      <c r="K605" s="5"/>
    </row>
    <row r="606" spans="2:11">
      <c r="B606" s="155"/>
      <c r="C606" s="155"/>
      <c r="D606" s="1">
        <v>26416</v>
      </c>
      <c r="E606" s="1">
        <v>26479</v>
      </c>
      <c r="F606" s="1"/>
      <c r="G606" s="1"/>
      <c r="H606" s="1">
        <f>E606-D606</f>
        <v>63</v>
      </c>
      <c r="I606" s="1"/>
      <c r="J606" s="5"/>
      <c r="K606" s="5"/>
    </row>
    <row r="607" spans="2:11">
      <c r="B607" s="155"/>
      <c r="C607" s="155"/>
      <c r="D607" s="1">
        <v>26395</v>
      </c>
      <c r="E607" s="1">
        <v>26479</v>
      </c>
      <c r="F607" s="1"/>
      <c r="G607" s="1"/>
      <c r="H607" s="1">
        <f>E607-D607</f>
        <v>84</v>
      </c>
      <c r="I607" s="1"/>
      <c r="J607" s="5"/>
      <c r="K607" s="5"/>
    </row>
    <row r="608" spans="2:11">
      <c r="B608" s="155"/>
      <c r="C608" s="155"/>
      <c r="D608" s="1">
        <v>26345</v>
      </c>
      <c r="E608" s="1"/>
      <c r="F608" s="1">
        <v>26380</v>
      </c>
      <c r="G608" s="1"/>
      <c r="H608" s="1">
        <f>F608-D608</f>
        <v>35</v>
      </c>
      <c r="I608" s="1"/>
      <c r="J608" s="5"/>
      <c r="K608" s="5"/>
    </row>
    <row r="609" spans="2:11">
      <c r="B609" s="155"/>
      <c r="C609" s="155"/>
      <c r="D609" s="1">
        <v>26425</v>
      </c>
      <c r="E609" s="1"/>
      <c r="F609" s="1">
        <v>26470</v>
      </c>
      <c r="G609" s="1"/>
      <c r="H609" s="1">
        <f t="shared" ref="H609:H621" si="60">F609-D609</f>
        <v>45</v>
      </c>
      <c r="I609" s="1"/>
      <c r="J609" s="5"/>
      <c r="K609" s="5"/>
    </row>
    <row r="610" spans="2:11">
      <c r="B610" s="155"/>
      <c r="C610" s="155"/>
      <c r="D610" s="1">
        <v>26427</v>
      </c>
      <c r="E610" s="1"/>
      <c r="F610" s="1">
        <v>26490</v>
      </c>
      <c r="G610" s="1"/>
      <c r="H610" s="1">
        <f t="shared" si="60"/>
        <v>63</v>
      </c>
      <c r="I610" s="1"/>
      <c r="J610" s="5"/>
      <c r="K610" s="5"/>
    </row>
    <row r="611" spans="2:11">
      <c r="B611" s="155"/>
      <c r="C611" s="155"/>
      <c r="D611" s="1">
        <v>26390</v>
      </c>
      <c r="E611" s="1"/>
      <c r="F611" s="1">
        <v>26451</v>
      </c>
      <c r="G611" s="1"/>
      <c r="H611" s="1">
        <f t="shared" si="60"/>
        <v>61</v>
      </c>
      <c r="I611" s="1"/>
      <c r="J611" s="5"/>
      <c r="K611" s="5"/>
    </row>
    <row r="612" spans="2:11">
      <c r="B612" s="155"/>
      <c r="C612" s="155"/>
      <c r="D612" s="1">
        <v>26371</v>
      </c>
      <c r="E612" s="1"/>
      <c r="F612" s="1">
        <v>26425</v>
      </c>
      <c r="G612" s="1"/>
      <c r="H612" s="1">
        <f t="shared" si="60"/>
        <v>54</v>
      </c>
      <c r="I612" s="1"/>
      <c r="J612" s="5"/>
      <c r="K612" s="5"/>
    </row>
    <row r="613" spans="2:11">
      <c r="B613" s="156"/>
      <c r="C613" s="156"/>
      <c r="D613" s="1">
        <v>26419</v>
      </c>
      <c r="E613" s="1"/>
      <c r="F613" s="1">
        <v>26470</v>
      </c>
      <c r="G613" s="1"/>
      <c r="H613" s="1">
        <f t="shared" si="60"/>
        <v>51</v>
      </c>
      <c r="I613" s="1"/>
      <c r="J613" s="5">
        <f>H602+H603+H604+H605+H606+H607+H608+H609+H610+H611+H612+H613</f>
        <v>576</v>
      </c>
      <c r="K613" s="5">
        <f>J613*40</f>
        <v>23040</v>
      </c>
    </row>
    <row r="614" spans="2:11">
      <c r="B614" s="154" t="s">
        <v>594</v>
      </c>
      <c r="C614" s="154" t="s">
        <v>572</v>
      </c>
      <c r="D614" s="1">
        <v>26400</v>
      </c>
      <c r="E614" s="1"/>
      <c r="F614" s="1">
        <v>26526</v>
      </c>
      <c r="G614" s="1"/>
      <c r="H614" s="1">
        <f t="shared" si="60"/>
        <v>126</v>
      </c>
      <c r="I614" s="1"/>
      <c r="J614" s="5"/>
      <c r="K614" s="5"/>
    </row>
    <row r="615" spans="2:11">
      <c r="B615" s="155"/>
      <c r="C615" s="155"/>
      <c r="D615" s="1">
        <v>26400</v>
      </c>
      <c r="E615" s="1"/>
      <c r="F615" s="1">
        <v>26570</v>
      </c>
      <c r="G615" s="1"/>
      <c r="H615" s="1">
        <f t="shared" si="60"/>
        <v>170</v>
      </c>
      <c r="I615" s="1"/>
      <c r="J615" s="5"/>
      <c r="K615" s="5"/>
    </row>
    <row r="616" spans="2:11">
      <c r="B616" s="155"/>
      <c r="C616" s="155"/>
      <c r="D616" s="1">
        <v>26600</v>
      </c>
      <c r="E616" s="1"/>
      <c r="F616" s="1">
        <v>26660</v>
      </c>
      <c r="G616" s="1"/>
      <c r="H616" s="1">
        <f t="shared" si="60"/>
        <v>60</v>
      </c>
      <c r="I616" s="1"/>
      <c r="J616" s="5"/>
      <c r="K616" s="5"/>
    </row>
    <row r="617" spans="2:11">
      <c r="B617" s="155"/>
      <c r="C617" s="155"/>
      <c r="D617" s="1">
        <v>26600</v>
      </c>
      <c r="E617" s="1"/>
      <c r="F617" s="1">
        <v>26700</v>
      </c>
      <c r="G617" s="1"/>
      <c r="H617" s="1">
        <f t="shared" si="60"/>
        <v>100</v>
      </c>
      <c r="I617" s="1"/>
      <c r="J617" s="5"/>
      <c r="K617" s="5"/>
    </row>
    <row r="618" spans="2:11">
      <c r="B618" s="155"/>
      <c r="C618" s="155"/>
      <c r="D618" s="1">
        <v>26650</v>
      </c>
      <c r="E618" s="1"/>
      <c r="F618" s="1">
        <v>26681</v>
      </c>
      <c r="G618" s="1"/>
      <c r="H618" s="1">
        <f t="shared" si="60"/>
        <v>31</v>
      </c>
      <c r="I618" s="1"/>
      <c r="J618" s="5"/>
      <c r="K618" s="5"/>
    </row>
    <row r="619" spans="2:11">
      <c r="B619" s="155"/>
      <c r="C619" s="155"/>
      <c r="D619" s="1">
        <v>26650</v>
      </c>
      <c r="E619" s="1"/>
      <c r="F619" s="1">
        <v>26760</v>
      </c>
      <c r="G619" s="1"/>
      <c r="H619" s="1">
        <f t="shared" si="60"/>
        <v>110</v>
      </c>
      <c r="I619" s="1"/>
      <c r="J619" s="5"/>
      <c r="K619" s="5"/>
    </row>
    <row r="620" spans="2:11">
      <c r="B620" s="155"/>
      <c r="C620" s="155"/>
      <c r="D620" s="1">
        <v>26587</v>
      </c>
      <c r="E620" s="1"/>
      <c r="F620" s="1">
        <v>26630</v>
      </c>
      <c r="G620" s="1"/>
      <c r="H620" s="1">
        <f t="shared" si="60"/>
        <v>43</v>
      </c>
      <c r="I620" s="1"/>
      <c r="J620" s="5"/>
      <c r="K620" s="5"/>
    </row>
    <row r="621" spans="2:11">
      <c r="B621" s="155"/>
      <c r="C621" s="155"/>
      <c r="D621" s="1">
        <v>26680</v>
      </c>
      <c r="E621" s="1"/>
      <c r="F621" s="1">
        <v>26730</v>
      </c>
      <c r="G621" s="1"/>
      <c r="H621" s="1">
        <f t="shared" si="60"/>
        <v>50</v>
      </c>
      <c r="I621" s="1"/>
      <c r="J621" s="5"/>
      <c r="K621" s="5"/>
    </row>
    <row r="622" spans="2:11">
      <c r="B622" s="155"/>
      <c r="C622" s="155"/>
      <c r="D622" s="1">
        <v>26680</v>
      </c>
      <c r="E622" s="1"/>
      <c r="F622" s="1"/>
      <c r="G622" s="1">
        <v>26590</v>
      </c>
      <c r="H622" s="1">
        <f>G622-D622</f>
        <v>-90</v>
      </c>
      <c r="I622" s="1"/>
      <c r="J622" s="5"/>
      <c r="K622" s="5"/>
    </row>
    <row r="623" spans="2:11">
      <c r="B623" s="155"/>
      <c r="C623" s="155"/>
      <c r="D623" s="1">
        <v>26630</v>
      </c>
      <c r="E623" s="1"/>
      <c r="F623" s="1"/>
      <c r="G623" s="1">
        <v>26590</v>
      </c>
      <c r="H623" s="1">
        <f>G623-D623</f>
        <v>-40</v>
      </c>
      <c r="I623" s="1"/>
      <c r="J623" s="5"/>
      <c r="K623" s="5"/>
    </row>
    <row r="624" spans="2:11">
      <c r="B624" s="155"/>
      <c r="C624" s="155"/>
      <c r="D624" s="1"/>
      <c r="E624" s="1">
        <v>26430</v>
      </c>
      <c r="F624" s="1"/>
      <c r="G624" s="1">
        <v>26460</v>
      </c>
      <c r="H624" s="1">
        <f>E624-G624</f>
        <v>-30</v>
      </c>
      <c r="I624" s="1"/>
      <c r="J624" s="5"/>
      <c r="K624" s="5"/>
    </row>
    <row r="625" spans="2:11">
      <c r="B625" s="156"/>
      <c r="C625" s="156"/>
      <c r="D625" s="1"/>
      <c r="E625" s="1">
        <v>26430</v>
      </c>
      <c r="F625" s="1"/>
      <c r="G625" s="1">
        <v>26460</v>
      </c>
      <c r="H625" s="1">
        <f>E625-G625</f>
        <v>-30</v>
      </c>
      <c r="I625" s="1"/>
      <c r="J625" s="5">
        <f>H614+H615+H616+H617+H618+H619+H620+H621+H622+H623+H624+H625</f>
        <v>500</v>
      </c>
      <c r="K625" s="5">
        <f>J625*40</f>
        <v>20000</v>
      </c>
    </row>
    <row r="626" spans="2:11">
      <c r="B626" s="154" t="s">
        <v>595</v>
      </c>
      <c r="C626" s="154" t="s">
        <v>572</v>
      </c>
      <c r="D626" s="1">
        <v>26295</v>
      </c>
      <c r="E626" s="1">
        <v>26345</v>
      </c>
      <c r="F626" s="1"/>
      <c r="G626" s="1"/>
      <c r="H626" s="1">
        <f>E626-D626</f>
        <v>50</v>
      </c>
      <c r="I626" s="1"/>
      <c r="J626" s="5"/>
      <c r="K626" s="5"/>
    </row>
    <row r="627" spans="2:11">
      <c r="B627" s="155"/>
      <c r="C627" s="155"/>
      <c r="D627" s="1">
        <v>26245</v>
      </c>
      <c r="E627" s="1">
        <v>26345</v>
      </c>
      <c r="F627" s="1"/>
      <c r="G627" s="1"/>
      <c r="H627" s="1">
        <f t="shared" ref="H627:H628" si="61">E627-D627</f>
        <v>100</v>
      </c>
      <c r="I627" s="1"/>
      <c r="J627" s="5"/>
      <c r="K627" s="5"/>
    </row>
    <row r="628" spans="2:11">
      <c r="B628" s="155"/>
      <c r="C628" s="155"/>
      <c r="D628" s="1">
        <v>26238</v>
      </c>
      <c r="E628" s="1">
        <v>26345</v>
      </c>
      <c r="F628" s="1"/>
      <c r="G628" s="1"/>
      <c r="H628" s="1">
        <f t="shared" si="61"/>
        <v>107</v>
      </c>
      <c r="I628" s="1"/>
      <c r="J628" s="5"/>
      <c r="K628" s="5"/>
    </row>
    <row r="629" spans="2:11">
      <c r="B629" s="155"/>
      <c r="C629" s="155"/>
      <c r="D629" s="1">
        <v>26160</v>
      </c>
      <c r="E629" s="1">
        <v>26200</v>
      </c>
      <c r="F629" s="1"/>
      <c r="G629" s="1"/>
      <c r="H629" s="1">
        <f>E629-D629</f>
        <v>40</v>
      </c>
      <c r="I629" s="1"/>
      <c r="J629" s="5"/>
      <c r="K629" s="5"/>
    </row>
    <row r="630" spans="2:11">
      <c r="B630" s="156"/>
      <c r="C630" s="156"/>
      <c r="D630" s="1"/>
      <c r="E630" s="1">
        <v>26210</v>
      </c>
      <c r="F630" s="1"/>
      <c r="G630" s="1">
        <v>26200</v>
      </c>
      <c r="H630" s="1">
        <f>G630-E630</f>
        <v>-10</v>
      </c>
      <c r="I630" s="1"/>
      <c r="J630" s="5">
        <f>H626+H627+H628+H629+H630</f>
        <v>287</v>
      </c>
      <c r="K630" s="5">
        <f>J630*40</f>
        <v>11480</v>
      </c>
    </row>
    <row r="631" spans="2:11">
      <c r="B631" s="154" t="s">
        <v>596</v>
      </c>
      <c r="C631" s="154" t="s">
        <v>572</v>
      </c>
      <c r="D631" s="1">
        <v>26110</v>
      </c>
      <c r="E631" s="1">
        <v>26215</v>
      </c>
      <c r="F631" s="1"/>
      <c r="G631" s="1"/>
      <c r="H631" s="1">
        <f>E631-D631</f>
        <v>105</v>
      </c>
      <c r="I631" s="1"/>
      <c r="J631" s="5"/>
      <c r="K631" s="5"/>
    </row>
    <row r="632" spans="2:11">
      <c r="B632" s="155"/>
      <c r="C632" s="155"/>
      <c r="D632" s="1">
        <v>26110</v>
      </c>
      <c r="E632" s="1">
        <v>26215</v>
      </c>
      <c r="F632" s="1"/>
      <c r="G632" s="1"/>
      <c r="H632" s="1">
        <f t="shared" ref="H632:H649" si="62">E632-D632</f>
        <v>105</v>
      </c>
      <c r="I632" s="1"/>
      <c r="J632" s="5"/>
      <c r="K632" s="5"/>
    </row>
    <row r="633" spans="2:11">
      <c r="B633" s="155"/>
      <c r="C633" s="155"/>
      <c r="D633" s="1">
        <v>26110</v>
      </c>
      <c r="E633" s="1">
        <v>26215</v>
      </c>
      <c r="F633" s="1"/>
      <c r="G633" s="1"/>
      <c r="H633" s="1">
        <f t="shared" si="62"/>
        <v>105</v>
      </c>
      <c r="I633" s="1"/>
      <c r="J633" s="5"/>
      <c r="K633" s="5"/>
    </row>
    <row r="634" spans="2:11">
      <c r="B634" s="155"/>
      <c r="C634" s="155"/>
      <c r="D634" s="1">
        <v>26110</v>
      </c>
      <c r="E634" s="1">
        <v>26200</v>
      </c>
      <c r="F634" s="1"/>
      <c r="G634" s="1"/>
      <c r="H634" s="1">
        <f t="shared" si="62"/>
        <v>90</v>
      </c>
      <c r="I634" s="1"/>
      <c r="J634" s="5"/>
      <c r="K634" s="5"/>
    </row>
    <row r="635" spans="2:11">
      <c r="B635" s="155"/>
      <c r="C635" s="155"/>
      <c r="D635" s="1">
        <v>26100</v>
      </c>
      <c r="E635" s="1">
        <v>26200</v>
      </c>
      <c r="F635" s="1"/>
      <c r="G635" s="1"/>
      <c r="H635" s="1">
        <f t="shared" si="62"/>
        <v>100</v>
      </c>
      <c r="I635" s="1"/>
      <c r="J635" s="5"/>
      <c r="K635" s="5"/>
    </row>
    <row r="636" spans="2:11">
      <c r="B636" s="155"/>
      <c r="C636" s="155"/>
      <c r="D636" s="1">
        <v>26055</v>
      </c>
      <c r="E636" s="1">
        <v>26170</v>
      </c>
      <c r="F636" s="1"/>
      <c r="G636" s="1"/>
      <c r="H636" s="1">
        <f t="shared" si="62"/>
        <v>115</v>
      </c>
      <c r="I636" s="1"/>
      <c r="J636" s="5"/>
      <c r="K636" s="5"/>
    </row>
    <row r="637" spans="2:11">
      <c r="B637" s="156"/>
      <c r="C637" s="156"/>
      <c r="D637" s="1">
        <v>26055</v>
      </c>
      <c r="E637" s="1">
        <v>26170</v>
      </c>
      <c r="F637" s="1"/>
      <c r="G637" s="1"/>
      <c r="H637" s="1">
        <f t="shared" si="62"/>
        <v>115</v>
      </c>
      <c r="I637" s="1"/>
      <c r="J637" s="5">
        <f>H631+H632+H633+H634+H635+H636+H637</f>
        <v>735</v>
      </c>
      <c r="K637" s="5">
        <f>J637*40</f>
        <v>29400</v>
      </c>
    </row>
    <row r="638" spans="2:11">
      <c r="B638" s="154" t="s">
        <v>597</v>
      </c>
      <c r="C638" s="154" t="s">
        <v>572</v>
      </c>
      <c r="D638" s="1">
        <v>25890</v>
      </c>
      <c r="E638" s="1">
        <v>26020</v>
      </c>
      <c r="F638" s="1"/>
      <c r="G638" s="1"/>
      <c r="H638" s="1">
        <f t="shared" si="62"/>
        <v>130</v>
      </c>
      <c r="I638" s="1"/>
      <c r="J638" s="5"/>
      <c r="K638" s="5"/>
    </row>
    <row r="639" spans="2:11">
      <c r="B639" s="155"/>
      <c r="C639" s="155"/>
      <c r="D639" s="1">
        <v>25890</v>
      </c>
      <c r="E639" s="1">
        <v>26020</v>
      </c>
      <c r="F639" s="1"/>
      <c r="G639" s="1"/>
      <c r="H639" s="1">
        <f t="shared" si="62"/>
        <v>130</v>
      </c>
      <c r="I639" s="1"/>
      <c r="J639" s="5"/>
      <c r="K639" s="5"/>
    </row>
    <row r="640" spans="2:11">
      <c r="B640" s="155"/>
      <c r="C640" s="155"/>
      <c r="D640" s="1">
        <v>25860</v>
      </c>
      <c r="E640" s="1">
        <v>26020</v>
      </c>
      <c r="F640" s="1"/>
      <c r="G640" s="1"/>
      <c r="H640" s="1">
        <f t="shared" si="62"/>
        <v>160</v>
      </c>
      <c r="I640" s="1"/>
      <c r="J640" s="5"/>
      <c r="K640" s="5"/>
    </row>
    <row r="641" spans="2:11">
      <c r="B641" s="155"/>
      <c r="C641" s="155"/>
      <c r="D641" s="1">
        <v>25850</v>
      </c>
      <c r="E641" s="1">
        <v>25940</v>
      </c>
      <c r="F641" s="1"/>
      <c r="G641" s="1"/>
      <c r="H641" s="1">
        <f t="shared" si="62"/>
        <v>90</v>
      </c>
      <c r="I641" s="1"/>
      <c r="J641" s="5"/>
      <c r="K641" s="5"/>
    </row>
    <row r="642" spans="2:11">
      <c r="B642" s="156"/>
      <c r="C642" s="156"/>
      <c r="D642" s="1">
        <v>25850</v>
      </c>
      <c r="E642" s="1">
        <v>25940</v>
      </c>
      <c r="F642" s="1"/>
      <c r="G642" s="1"/>
      <c r="H642" s="1">
        <f t="shared" si="62"/>
        <v>90</v>
      </c>
      <c r="I642" s="1"/>
      <c r="J642" s="5">
        <f>H638+H639+H640+H641+H642</f>
        <v>600</v>
      </c>
      <c r="K642" s="5">
        <f>J642*40</f>
        <v>24000</v>
      </c>
    </row>
    <row r="643" spans="2:11">
      <c r="B643" s="160" t="s">
        <v>598</v>
      </c>
      <c r="C643" s="160" t="s">
        <v>572</v>
      </c>
      <c r="D643" s="1">
        <v>25750</v>
      </c>
      <c r="E643" s="1">
        <v>26050</v>
      </c>
      <c r="F643" s="1"/>
      <c r="G643" s="1"/>
      <c r="H643" s="1">
        <f t="shared" si="62"/>
        <v>300</v>
      </c>
      <c r="I643" s="1"/>
      <c r="J643" s="5"/>
      <c r="K643" s="5"/>
    </row>
    <row r="644" spans="2:11">
      <c r="B644" s="161"/>
      <c r="C644" s="161"/>
      <c r="D644" s="1">
        <v>25750</v>
      </c>
      <c r="E644" s="1">
        <v>26050</v>
      </c>
      <c r="F644" s="1"/>
      <c r="G644" s="1"/>
      <c r="H644" s="1">
        <f t="shared" si="62"/>
        <v>300</v>
      </c>
      <c r="I644" s="1"/>
      <c r="J644" s="5"/>
      <c r="K644" s="5"/>
    </row>
    <row r="645" spans="2:11">
      <c r="B645" s="162"/>
      <c r="C645" s="162"/>
      <c r="D645" s="1">
        <v>25750</v>
      </c>
      <c r="E645" s="13">
        <v>26050</v>
      </c>
      <c r="F645" s="1"/>
      <c r="G645" s="1"/>
      <c r="H645" s="1">
        <f t="shared" si="62"/>
        <v>300</v>
      </c>
      <c r="I645" s="5"/>
      <c r="J645" s="5">
        <v>900</v>
      </c>
      <c r="K645" s="5">
        <f>J645*40</f>
        <v>36000</v>
      </c>
    </row>
    <row r="646" spans="2:11">
      <c r="B646" s="154" t="s">
        <v>599</v>
      </c>
      <c r="C646" s="154" t="s">
        <v>572</v>
      </c>
      <c r="D646" s="1">
        <v>25790</v>
      </c>
      <c r="E646" s="13">
        <v>25900</v>
      </c>
      <c r="F646" s="1"/>
      <c r="G646" s="1"/>
      <c r="H646" s="1">
        <f t="shared" si="62"/>
        <v>110</v>
      </c>
      <c r="I646" s="5"/>
      <c r="J646" s="5"/>
      <c r="K646" s="5"/>
    </row>
    <row r="647" spans="2:11">
      <c r="B647" s="155"/>
      <c r="C647" s="155"/>
      <c r="D647" s="1">
        <v>25750</v>
      </c>
      <c r="E647" s="13">
        <v>25900</v>
      </c>
      <c r="F647" s="1"/>
      <c r="G647" s="1"/>
      <c r="H647" s="1">
        <f t="shared" si="62"/>
        <v>150</v>
      </c>
      <c r="I647" s="5"/>
      <c r="J647" s="5"/>
      <c r="K647" s="5"/>
    </row>
    <row r="648" spans="2:11">
      <c r="B648" s="155"/>
      <c r="C648" s="155"/>
      <c r="D648" s="1">
        <v>25790</v>
      </c>
      <c r="E648" s="13">
        <v>25870</v>
      </c>
      <c r="F648" s="1"/>
      <c r="G648" s="1"/>
      <c r="H648" s="1">
        <f t="shared" si="62"/>
        <v>80</v>
      </c>
      <c r="I648" s="5"/>
      <c r="J648" s="5"/>
      <c r="K648" s="5"/>
    </row>
    <row r="649" spans="2:11">
      <c r="B649" s="156"/>
      <c r="C649" s="156"/>
      <c r="D649" s="1">
        <v>25790</v>
      </c>
      <c r="E649" s="13">
        <v>25870</v>
      </c>
      <c r="F649" s="1"/>
      <c r="G649" s="1"/>
      <c r="H649" s="1">
        <f t="shared" si="62"/>
        <v>80</v>
      </c>
      <c r="I649" s="5"/>
      <c r="J649" s="5">
        <f>H646+H647+H648+H649</f>
        <v>420</v>
      </c>
      <c r="K649" s="5">
        <f>J649*40</f>
        <v>16800</v>
      </c>
    </row>
    <row r="650" spans="2:11">
      <c r="B650" s="154" t="s">
        <v>600</v>
      </c>
      <c r="C650" s="154" t="s">
        <v>572</v>
      </c>
      <c r="D650" s="1">
        <v>25730</v>
      </c>
      <c r="E650" s="13"/>
      <c r="F650" s="1">
        <v>25835</v>
      </c>
      <c r="G650" s="1"/>
      <c r="H650" s="1">
        <f>F650-D650</f>
        <v>105</v>
      </c>
      <c r="I650" s="5"/>
      <c r="J650" s="5"/>
      <c r="K650" s="5"/>
    </row>
    <row r="651" spans="2:11">
      <c r="B651" s="155"/>
      <c r="C651" s="155"/>
      <c r="D651" s="1">
        <v>25730</v>
      </c>
      <c r="E651" s="13"/>
      <c r="F651" s="1">
        <v>25835</v>
      </c>
      <c r="G651" s="1"/>
      <c r="H651" s="1">
        <f t="shared" ref="H651:H652" si="63">F651-D651</f>
        <v>105</v>
      </c>
      <c r="I651" s="5"/>
      <c r="J651" s="5"/>
      <c r="K651" s="5"/>
    </row>
    <row r="652" spans="2:11">
      <c r="B652" s="155"/>
      <c r="C652" s="155"/>
      <c r="D652" s="1">
        <v>25730</v>
      </c>
      <c r="E652" s="13"/>
      <c r="F652" s="1">
        <v>25835</v>
      </c>
      <c r="G652" s="1"/>
      <c r="H652" s="1">
        <f t="shared" si="63"/>
        <v>105</v>
      </c>
      <c r="I652" s="5"/>
      <c r="J652" s="5"/>
      <c r="K652" s="5"/>
    </row>
    <row r="653" spans="2:11">
      <c r="B653" s="155"/>
      <c r="C653" s="155"/>
      <c r="D653" s="1">
        <v>25700</v>
      </c>
      <c r="E653" s="13"/>
      <c r="F653" s="1"/>
      <c r="G653" s="1">
        <v>25650</v>
      </c>
      <c r="H653" s="1">
        <f>G653-D653</f>
        <v>-50</v>
      </c>
      <c r="I653" s="5"/>
      <c r="J653" s="5"/>
      <c r="K653" s="5"/>
    </row>
    <row r="654" spans="2:11">
      <c r="B654" s="155"/>
      <c r="C654" s="155"/>
      <c r="D654" s="1">
        <v>25700</v>
      </c>
      <c r="E654" s="13"/>
      <c r="F654" s="1"/>
      <c r="G654" s="1">
        <v>25650</v>
      </c>
      <c r="H654" s="1">
        <f>G654-D654</f>
        <v>-50</v>
      </c>
      <c r="I654" s="5"/>
      <c r="J654" s="5"/>
      <c r="K654" s="5"/>
    </row>
    <row r="655" spans="2:11">
      <c r="B655" s="155"/>
      <c r="C655" s="155"/>
      <c r="D655" s="1">
        <v>25590</v>
      </c>
      <c r="E655" s="13">
        <v>25640</v>
      </c>
      <c r="F655" s="1"/>
      <c r="G655" s="1"/>
      <c r="H655" s="1">
        <f>E655-D655</f>
        <v>50</v>
      </c>
      <c r="I655" s="5"/>
      <c r="J655" s="5"/>
      <c r="K655" s="5"/>
    </row>
    <row r="656" spans="2:11">
      <c r="B656" s="156"/>
      <c r="C656" s="156"/>
      <c r="D656" s="1">
        <v>25590</v>
      </c>
      <c r="E656" s="13">
        <v>25640</v>
      </c>
      <c r="F656" s="1"/>
      <c r="G656" s="1"/>
      <c r="H656" s="1">
        <f>E656-D656</f>
        <v>50</v>
      </c>
      <c r="I656" s="5"/>
      <c r="J656" s="5">
        <f>H650+H651+H652+H653+H654+H655+H656</f>
        <v>315</v>
      </c>
      <c r="K656" s="5">
        <f>J656*40</f>
        <v>12600</v>
      </c>
    </row>
    <row r="657" spans="2:11">
      <c r="B657" s="154" t="s">
        <v>601</v>
      </c>
      <c r="C657" s="154" t="s">
        <v>572</v>
      </c>
      <c r="D657" s="1">
        <v>25666</v>
      </c>
      <c r="E657" s="13"/>
      <c r="F657" s="1"/>
      <c r="G657" s="1">
        <v>25630</v>
      </c>
      <c r="H657" s="1">
        <f>G657-D657</f>
        <v>-36</v>
      </c>
      <c r="I657" s="5"/>
      <c r="J657" s="5"/>
      <c r="K657" s="5"/>
    </row>
    <row r="658" spans="2:11">
      <c r="B658" s="155"/>
      <c r="C658" s="155"/>
      <c r="D658" s="1">
        <v>25666</v>
      </c>
      <c r="E658" s="13"/>
      <c r="F658" s="1"/>
      <c r="G658" s="1">
        <v>25630</v>
      </c>
      <c r="H658" s="1">
        <f>G658-D658</f>
        <v>-36</v>
      </c>
      <c r="I658" s="5"/>
      <c r="J658" s="5"/>
      <c r="K658" s="5"/>
    </row>
    <row r="659" spans="2:11">
      <c r="B659" s="155"/>
      <c r="C659" s="155"/>
      <c r="D659" s="1">
        <v>25730</v>
      </c>
      <c r="E659" s="13"/>
      <c r="F659" s="1">
        <v>25830</v>
      </c>
      <c r="G659" s="1"/>
      <c r="H659" s="1">
        <f>F659-D659</f>
        <v>100</v>
      </c>
      <c r="I659" s="5"/>
      <c r="J659" s="5"/>
      <c r="K659" s="5"/>
    </row>
    <row r="660" spans="2:11">
      <c r="B660" s="155"/>
      <c r="C660" s="155"/>
      <c r="D660" s="1">
        <v>25730</v>
      </c>
      <c r="E660" s="13"/>
      <c r="F660" s="1">
        <v>25830</v>
      </c>
      <c r="G660" s="1"/>
      <c r="H660" s="1">
        <f>F660-D660</f>
        <v>100</v>
      </c>
      <c r="I660" s="5"/>
      <c r="J660" s="5"/>
      <c r="K660" s="5"/>
    </row>
    <row r="661" spans="2:11">
      <c r="B661" s="155"/>
      <c r="C661" s="155"/>
      <c r="D661" s="1">
        <v>25712</v>
      </c>
      <c r="E661" s="13">
        <v>25814</v>
      </c>
      <c r="F661" s="1"/>
      <c r="G661" s="1"/>
      <c r="H661" s="1">
        <f>E661-D661</f>
        <v>102</v>
      </c>
      <c r="I661" s="5"/>
      <c r="J661" s="5"/>
      <c r="K661" s="5"/>
    </row>
    <row r="662" spans="2:11">
      <c r="B662" s="155"/>
      <c r="C662" s="155"/>
      <c r="D662" s="1">
        <v>25712</v>
      </c>
      <c r="E662" s="13">
        <v>25814</v>
      </c>
      <c r="F662" s="1"/>
      <c r="G662" s="1"/>
      <c r="H662" s="1">
        <f>E662-D662</f>
        <v>102</v>
      </c>
      <c r="I662" s="5"/>
      <c r="J662" s="5"/>
      <c r="K662" s="5"/>
    </row>
    <row r="663" spans="2:11">
      <c r="B663" s="155"/>
      <c r="C663" s="155"/>
      <c r="D663" s="1"/>
      <c r="E663" s="13">
        <v>25838</v>
      </c>
      <c r="F663" s="1"/>
      <c r="G663" s="1">
        <v>25880</v>
      </c>
      <c r="H663" s="1">
        <f>E663-G663</f>
        <v>-42</v>
      </c>
      <c r="I663" s="5"/>
      <c r="J663" s="5"/>
      <c r="K663" s="5"/>
    </row>
    <row r="664" spans="2:11">
      <c r="B664" s="155"/>
      <c r="C664" s="155"/>
      <c r="D664" s="1"/>
      <c r="E664" s="13">
        <v>25838</v>
      </c>
      <c r="F664" s="1"/>
      <c r="G664" s="1">
        <v>25880</v>
      </c>
      <c r="H664" s="1">
        <f>E664-G664</f>
        <v>-42</v>
      </c>
      <c r="I664" s="5"/>
      <c r="J664" s="5"/>
      <c r="K664" s="5"/>
    </row>
    <row r="665" spans="2:11">
      <c r="B665" s="155"/>
      <c r="C665" s="155"/>
      <c r="D665" s="1">
        <v>25900</v>
      </c>
      <c r="E665" s="13"/>
      <c r="F665" s="1">
        <v>25960</v>
      </c>
      <c r="G665" s="1"/>
      <c r="H665" s="1">
        <f>F665-D665</f>
        <v>60</v>
      </c>
      <c r="I665" s="5"/>
      <c r="J665" s="5"/>
      <c r="K665" s="5"/>
    </row>
    <row r="666" spans="2:11">
      <c r="B666" s="156"/>
      <c r="C666" s="156"/>
      <c r="D666" s="1">
        <v>25900</v>
      </c>
      <c r="E666" s="13"/>
      <c r="F666" s="1">
        <v>25960</v>
      </c>
      <c r="G666" s="1"/>
      <c r="H666" s="1">
        <f>F666-D666</f>
        <v>60</v>
      </c>
      <c r="I666" s="5"/>
      <c r="J666" s="5">
        <f>H657+H658+H659+H660+H661+H662+H663+H664+H665+H666</f>
        <v>368</v>
      </c>
      <c r="K666" s="5">
        <f>J666*40</f>
        <v>14720</v>
      </c>
    </row>
    <row r="667" spans="2:11">
      <c r="B667" s="154" t="s">
        <v>602</v>
      </c>
      <c r="C667" s="154" t="s">
        <v>572</v>
      </c>
      <c r="D667" s="1">
        <v>26070</v>
      </c>
      <c r="E667" s="13"/>
      <c r="F667" s="1">
        <v>26110</v>
      </c>
      <c r="G667" s="1"/>
      <c r="H667" s="1">
        <v>40</v>
      </c>
      <c r="I667" s="5"/>
      <c r="J667" s="5"/>
      <c r="K667" s="5"/>
    </row>
    <row r="668" spans="2:11">
      <c r="B668" s="155"/>
      <c r="C668" s="155"/>
      <c r="D668" s="1">
        <v>26070</v>
      </c>
      <c r="E668" s="13"/>
      <c r="F668" s="1">
        <v>26110</v>
      </c>
      <c r="G668" s="1"/>
      <c r="H668" s="1">
        <v>40</v>
      </c>
      <c r="I668" s="5"/>
      <c r="J668" s="5"/>
      <c r="K668" s="5"/>
    </row>
    <row r="669" spans="2:11">
      <c r="B669" s="155"/>
      <c r="C669" s="155"/>
      <c r="D669" s="1"/>
      <c r="E669" s="13">
        <v>26100</v>
      </c>
      <c r="F669" s="1"/>
      <c r="G669" s="1">
        <v>26140</v>
      </c>
      <c r="H669" s="1">
        <v>-40</v>
      </c>
      <c r="I669" s="5"/>
      <c r="J669" s="5"/>
      <c r="K669" s="5"/>
    </row>
    <row r="670" spans="2:11">
      <c r="B670" s="155"/>
      <c r="C670" s="155"/>
      <c r="D670" s="1"/>
      <c r="E670" s="13">
        <v>26100</v>
      </c>
      <c r="F670" s="1"/>
      <c r="G670" s="1">
        <v>26140</v>
      </c>
      <c r="H670" s="1">
        <v>-40</v>
      </c>
      <c r="I670" s="5"/>
      <c r="J670" s="5"/>
      <c r="K670" s="5"/>
    </row>
    <row r="671" spans="2:11">
      <c r="B671" s="155"/>
      <c r="C671" s="155"/>
      <c r="D671" s="1">
        <v>26120</v>
      </c>
      <c r="E671" s="13"/>
      <c r="F671" s="1">
        <v>26220</v>
      </c>
      <c r="G671" s="1"/>
      <c r="H671" s="1">
        <v>100</v>
      </c>
      <c r="I671" s="5"/>
      <c r="J671" s="5"/>
      <c r="K671" s="5"/>
    </row>
    <row r="672" spans="2:11">
      <c r="B672" s="156"/>
      <c r="C672" s="156"/>
      <c r="D672" s="1">
        <v>26120</v>
      </c>
      <c r="E672" s="13"/>
      <c r="F672" s="1">
        <v>26220</v>
      </c>
      <c r="G672" s="1"/>
      <c r="H672" s="1">
        <v>100</v>
      </c>
      <c r="I672" s="5"/>
      <c r="J672" s="5">
        <v>200</v>
      </c>
      <c r="K672" s="5">
        <f>J672*40</f>
        <v>8000</v>
      </c>
    </row>
    <row r="673" spans="2:11">
      <c r="B673" s="154" t="s">
        <v>603</v>
      </c>
      <c r="C673" s="154" t="s">
        <v>572</v>
      </c>
      <c r="D673" s="1">
        <v>26305</v>
      </c>
      <c r="E673" s="13"/>
      <c r="F673" s="1">
        <v>26450</v>
      </c>
      <c r="G673" s="1"/>
      <c r="H673" s="1">
        <f>F673-D673</f>
        <v>145</v>
      </c>
      <c r="I673" s="5"/>
      <c r="J673" s="5"/>
      <c r="K673" s="5"/>
    </row>
    <row r="674" spans="2:11">
      <c r="B674" s="155"/>
      <c r="C674" s="155"/>
      <c r="D674" s="1">
        <v>26305</v>
      </c>
      <c r="E674" s="13"/>
      <c r="F674" s="1">
        <v>26450</v>
      </c>
      <c r="G674" s="1"/>
      <c r="H674" s="1">
        <f t="shared" ref="H674:H675" si="64">F674-D674</f>
        <v>145</v>
      </c>
      <c r="I674" s="5"/>
      <c r="J674" s="5"/>
      <c r="K674" s="5"/>
    </row>
    <row r="675" spans="2:11">
      <c r="B675" s="156"/>
      <c r="C675" s="156"/>
      <c r="D675" s="1">
        <v>26305</v>
      </c>
      <c r="E675" s="13"/>
      <c r="F675" s="1">
        <v>26590</v>
      </c>
      <c r="G675" s="1"/>
      <c r="H675" s="1">
        <f t="shared" si="64"/>
        <v>285</v>
      </c>
      <c r="I675" s="5"/>
      <c r="J675" s="5">
        <f>H673+H674+H675</f>
        <v>575</v>
      </c>
      <c r="K675" s="5">
        <f>J675*40</f>
        <v>23000</v>
      </c>
    </row>
    <row r="676" spans="2:11">
      <c r="B676" s="154" t="s">
        <v>604</v>
      </c>
      <c r="C676" s="154" t="s">
        <v>572</v>
      </c>
      <c r="D676" s="1">
        <v>26360</v>
      </c>
      <c r="E676" s="13">
        <v>26470</v>
      </c>
      <c r="F676" s="1"/>
      <c r="G676" s="1"/>
      <c r="H676" s="1">
        <f>E676-D676</f>
        <v>110</v>
      </c>
      <c r="I676" s="5"/>
      <c r="J676" s="5"/>
      <c r="K676" s="5"/>
    </row>
    <row r="677" spans="2:11">
      <c r="B677" s="155"/>
      <c r="C677" s="155"/>
      <c r="D677" s="1">
        <v>26300</v>
      </c>
      <c r="E677" s="13">
        <v>26470</v>
      </c>
      <c r="F677" s="1"/>
      <c r="G677" s="1"/>
      <c r="H677" s="1">
        <f t="shared" ref="H677:H678" si="65">E677-D677</f>
        <v>170</v>
      </c>
      <c r="I677" s="5"/>
      <c r="J677" s="5"/>
      <c r="K677" s="5"/>
    </row>
    <row r="678" spans="2:11">
      <c r="B678" s="156"/>
      <c r="C678" s="156"/>
      <c r="D678" s="1">
        <v>26280</v>
      </c>
      <c r="E678" s="13">
        <v>26400</v>
      </c>
      <c r="F678" s="1"/>
      <c r="G678" s="1"/>
      <c r="H678" s="1">
        <f t="shared" si="65"/>
        <v>120</v>
      </c>
      <c r="I678" s="5"/>
      <c r="J678" s="5">
        <f>H676+H677+H678</f>
        <v>400</v>
      </c>
      <c r="K678" s="5">
        <f>J678*40</f>
        <v>16000</v>
      </c>
    </row>
    <row r="679" spans="2:11">
      <c r="B679" s="154" t="s">
        <v>606</v>
      </c>
      <c r="C679" s="154" t="s">
        <v>572</v>
      </c>
      <c r="D679" s="1"/>
      <c r="E679" s="13">
        <v>26050</v>
      </c>
      <c r="F679" s="1"/>
      <c r="G679" s="1">
        <v>26100</v>
      </c>
      <c r="H679" s="1">
        <f>E679-G679</f>
        <v>-50</v>
      </c>
      <c r="I679" s="5"/>
      <c r="J679" s="5"/>
      <c r="K679" s="5"/>
    </row>
    <row r="680" spans="2:11">
      <c r="B680" s="155"/>
      <c r="C680" s="155"/>
      <c r="D680" s="1"/>
      <c r="E680" s="13">
        <v>26050</v>
      </c>
      <c r="F680" s="1"/>
      <c r="G680" s="1">
        <v>26100</v>
      </c>
      <c r="H680" s="1">
        <f>E680-G680</f>
        <v>-50</v>
      </c>
      <c r="I680" s="5"/>
      <c r="J680" s="5"/>
      <c r="K680" s="5"/>
    </row>
    <row r="681" spans="2:11">
      <c r="B681" s="155"/>
      <c r="C681" s="155"/>
      <c r="D681" s="1">
        <v>26190</v>
      </c>
      <c r="E681" s="13"/>
      <c r="F681" s="1">
        <v>26250</v>
      </c>
      <c r="G681" s="1"/>
      <c r="H681" s="1">
        <f>F681-D681</f>
        <v>60</v>
      </c>
      <c r="I681" s="5"/>
      <c r="J681" s="5"/>
      <c r="K681" s="5"/>
    </row>
    <row r="682" spans="2:11">
      <c r="B682" s="155"/>
      <c r="C682" s="155"/>
      <c r="D682" s="1">
        <v>26190</v>
      </c>
      <c r="E682" s="13"/>
      <c r="F682" s="1">
        <v>26310</v>
      </c>
      <c r="G682" s="1"/>
      <c r="H682" s="1">
        <f>F682-D682</f>
        <v>120</v>
      </c>
      <c r="I682" s="5"/>
      <c r="J682" s="5"/>
      <c r="K682" s="5"/>
    </row>
    <row r="683" spans="2:11">
      <c r="B683" s="155"/>
      <c r="C683" s="155"/>
      <c r="D683" s="1">
        <v>26220</v>
      </c>
      <c r="E683" s="13">
        <v>26330</v>
      </c>
      <c r="F683" s="1"/>
      <c r="G683" s="1"/>
      <c r="H683" s="1">
        <f>E683-D683</f>
        <v>110</v>
      </c>
      <c r="I683" s="5"/>
      <c r="J683" s="5"/>
      <c r="K683" s="5"/>
    </row>
    <row r="684" spans="2:11">
      <c r="B684" s="155"/>
      <c r="C684" s="155"/>
      <c r="D684" s="1">
        <v>26200</v>
      </c>
      <c r="E684" s="13">
        <v>26330</v>
      </c>
      <c r="F684" s="1"/>
      <c r="G684" s="1"/>
      <c r="H684" s="1">
        <f>E684-D684</f>
        <v>130</v>
      </c>
      <c r="I684" s="5"/>
      <c r="J684" s="5"/>
      <c r="K684" s="5"/>
    </row>
    <row r="685" spans="2:11">
      <c r="B685" s="155"/>
      <c r="C685" s="155"/>
      <c r="D685" s="1"/>
      <c r="E685" s="13">
        <v>26150</v>
      </c>
      <c r="F685" s="1"/>
      <c r="G685" s="1">
        <v>26210</v>
      </c>
      <c r="H685" s="1">
        <f>E685-G685</f>
        <v>-60</v>
      </c>
      <c r="I685" s="5"/>
      <c r="J685" s="5"/>
      <c r="K685" s="5"/>
    </row>
    <row r="686" spans="2:11">
      <c r="B686" s="155"/>
      <c r="C686" s="155"/>
      <c r="D686" s="1"/>
      <c r="E686" s="13">
        <v>26150</v>
      </c>
      <c r="F686" s="1"/>
      <c r="G686" s="1">
        <v>26210</v>
      </c>
      <c r="H686" s="1">
        <f>E686-G686</f>
        <v>-60</v>
      </c>
      <c r="I686" s="5"/>
      <c r="J686" s="5"/>
      <c r="K686" s="5"/>
    </row>
    <row r="687" spans="2:11">
      <c r="B687" s="155"/>
      <c r="C687" s="155"/>
      <c r="D687" s="1">
        <v>26260</v>
      </c>
      <c r="E687" s="13"/>
      <c r="F687" s="1">
        <v>26300</v>
      </c>
      <c r="G687" s="1"/>
      <c r="H687" s="1">
        <f>F687-D687</f>
        <v>40</v>
      </c>
      <c r="I687" s="5"/>
      <c r="J687" s="5"/>
      <c r="K687" s="5"/>
    </row>
    <row r="688" spans="2:11">
      <c r="B688" s="156"/>
      <c r="C688" s="156"/>
      <c r="D688" s="1">
        <v>26260</v>
      </c>
      <c r="E688" s="13"/>
      <c r="F688" s="1">
        <v>26300</v>
      </c>
      <c r="G688" s="1"/>
      <c r="H688" s="1">
        <f>F688-D688</f>
        <v>40</v>
      </c>
      <c r="I688" s="5"/>
      <c r="J688" s="5">
        <f>H679+H680+H681+H682+H683+H684+H685+H686+H687+H688</f>
        <v>280</v>
      </c>
      <c r="K688" s="5">
        <f>J688*40</f>
        <v>11200</v>
      </c>
    </row>
    <row r="689" spans="2:11">
      <c r="B689" s="154" t="s">
        <v>607</v>
      </c>
      <c r="C689" s="154" t="s">
        <v>608</v>
      </c>
      <c r="D689" s="1">
        <v>26490</v>
      </c>
      <c r="E689" s="13"/>
      <c r="F689" s="1"/>
      <c r="G689" s="1">
        <v>26440</v>
      </c>
      <c r="H689" s="1">
        <f>G689-D689</f>
        <v>-50</v>
      </c>
      <c r="I689" s="5"/>
      <c r="J689" s="5"/>
      <c r="K689" s="5"/>
    </row>
    <row r="690" spans="2:11">
      <c r="B690" s="155"/>
      <c r="C690" s="155"/>
      <c r="D690" s="1">
        <v>26490</v>
      </c>
      <c r="E690" s="13"/>
      <c r="F690" s="1"/>
      <c r="G690" s="1">
        <v>26440</v>
      </c>
      <c r="H690" s="1">
        <f>G690-D690</f>
        <v>-50</v>
      </c>
      <c r="I690" s="5"/>
      <c r="J690" s="5">
        <v>-100</v>
      </c>
      <c r="K690" s="5">
        <v>-4000</v>
      </c>
    </row>
    <row r="691" spans="2:11">
      <c r="B691" s="156"/>
      <c r="C691" s="156"/>
      <c r="D691" s="1"/>
      <c r="E691" s="13">
        <v>26630</v>
      </c>
      <c r="F691" s="1"/>
      <c r="G691" s="1"/>
      <c r="H691" s="1"/>
      <c r="I691" s="5" t="s">
        <v>13</v>
      </c>
      <c r="J691" s="5"/>
      <c r="K691" s="5"/>
    </row>
    <row r="692" spans="2:11">
      <c r="B692" s="1"/>
      <c r="C692" s="1"/>
      <c r="D692" s="1"/>
      <c r="E692" s="1"/>
      <c r="F692" s="1"/>
      <c r="G692" s="1"/>
      <c r="H692" s="5">
        <f>SUM(H497:H690)</f>
        <v>7130</v>
      </c>
      <c r="I692" s="5">
        <f>H692*40</f>
        <v>285200</v>
      </c>
      <c r="J692" s="1"/>
      <c r="K692" s="1"/>
    </row>
    <row r="695" spans="2:11">
      <c r="B695" s="5" t="s">
        <v>113</v>
      </c>
      <c r="C695" s="5">
        <v>2018</v>
      </c>
      <c r="D695" s="1"/>
      <c r="E695" s="1"/>
      <c r="F695" s="1"/>
      <c r="G695" s="1"/>
      <c r="H695" s="1"/>
      <c r="I695" s="1"/>
      <c r="J695" s="163" t="s">
        <v>527</v>
      </c>
      <c r="K695" s="164"/>
    </row>
    <row r="696" spans="2:11">
      <c r="B696" s="3"/>
      <c r="C696" s="3"/>
      <c r="D696" s="3"/>
      <c r="E696" s="3"/>
      <c r="F696" s="3"/>
      <c r="G696" s="3"/>
      <c r="H696" s="3" t="s">
        <v>4</v>
      </c>
      <c r="I696" s="3"/>
      <c r="J696" s="165"/>
      <c r="K696" s="166"/>
    </row>
    <row r="697" spans="2:11">
      <c r="B697" s="4" t="s">
        <v>0</v>
      </c>
      <c r="C697" s="4" t="s">
        <v>5</v>
      </c>
      <c r="D697" s="4" t="s">
        <v>2</v>
      </c>
      <c r="E697" s="4" t="s">
        <v>6</v>
      </c>
      <c r="F697" s="4" t="s">
        <v>3</v>
      </c>
      <c r="G697" s="4" t="s">
        <v>7</v>
      </c>
      <c r="H697" s="4" t="s">
        <v>8</v>
      </c>
      <c r="I697" s="4" t="s">
        <v>9</v>
      </c>
      <c r="J697" s="76" t="s">
        <v>525</v>
      </c>
      <c r="K697" s="77" t="s">
        <v>526</v>
      </c>
    </row>
    <row r="698" spans="2:11">
      <c r="B698" s="154" t="s">
        <v>625</v>
      </c>
      <c r="C698" s="154" t="s">
        <v>618</v>
      </c>
      <c r="D698" s="1">
        <v>26650</v>
      </c>
      <c r="E698" s="1"/>
      <c r="F698" s="1"/>
      <c r="G698" s="1"/>
      <c r="H698" s="1">
        <f>E691-D698</f>
        <v>-20</v>
      </c>
      <c r="I698" s="1"/>
      <c r="J698" s="1"/>
      <c r="K698" s="1"/>
    </row>
    <row r="699" spans="2:11">
      <c r="B699" s="155"/>
      <c r="C699" s="155"/>
      <c r="D699" s="1">
        <v>26650</v>
      </c>
      <c r="E699" s="1">
        <v>26790</v>
      </c>
      <c r="F699" s="1"/>
      <c r="G699" s="1"/>
      <c r="H699" s="1">
        <f>E699-D699</f>
        <v>140</v>
      </c>
      <c r="I699" s="1"/>
      <c r="J699" s="1"/>
      <c r="K699" s="1"/>
    </row>
    <row r="700" spans="2:11">
      <c r="B700" s="156"/>
      <c r="C700" s="156"/>
      <c r="D700" s="1">
        <v>26650</v>
      </c>
      <c r="E700" s="1">
        <v>26790</v>
      </c>
      <c r="F700" s="1"/>
      <c r="G700" s="1"/>
      <c r="H700" s="1">
        <f>E700-D700</f>
        <v>140</v>
      </c>
      <c r="I700" s="1"/>
      <c r="J700" s="5">
        <f>H700+H699+H698</f>
        <v>260</v>
      </c>
      <c r="K700" s="5">
        <f>J700*40</f>
        <v>10400</v>
      </c>
    </row>
    <row r="701" spans="2:11">
      <c r="B701" s="154" t="s">
        <v>627</v>
      </c>
      <c r="C701" s="154" t="s">
        <v>618</v>
      </c>
      <c r="D701" s="1">
        <v>26690</v>
      </c>
      <c r="E701" s="1">
        <v>26780</v>
      </c>
      <c r="F701" s="1"/>
      <c r="G701" s="1"/>
      <c r="H701" s="1">
        <f>E701-D701</f>
        <v>90</v>
      </c>
      <c r="I701" s="1"/>
      <c r="J701" s="5"/>
      <c r="K701" s="5"/>
    </row>
    <row r="702" spans="2:11">
      <c r="B702" s="155"/>
      <c r="C702" s="155"/>
      <c r="D702" s="1">
        <v>26565</v>
      </c>
      <c r="E702" s="1">
        <v>26780</v>
      </c>
      <c r="F702" s="1"/>
      <c r="G702" s="1"/>
      <c r="H702" s="1">
        <f>E702-D702</f>
        <v>215</v>
      </c>
      <c r="I702" s="1"/>
      <c r="J702" s="5"/>
      <c r="K702" s="5"/>
    </row>
    <row r="703" spans="2:11">
      <c r="B703" s="155"/>
      <c r="C703" s="155"/>
      <c r="D703" s="1">
        <v>26565</v>
      </c>
      <c r="E703" s="1"/>
      <c r="F703" s="1"/>
      <c r="G703" s="1">
        <v>26525</v>
      </c>
      <c r="H703" s="1">
        <f>G703-D703</f>
        <v>-40</v>
      </c>
      <c r="I703" s="1"/>
      <c r="J703" s="5"/>
      <c r="K703" s="5"/>
    </row>
    <row r="704" spans="2:11">
      <c r="B704" s="156"/>
      <c r="C704" s="156"/>
      <c r="D704" s="1">
        <v>26390</v>
      </c>
      <c r="E704" s="1"/>
      <c r="F704" s="1">
        <v>26525</v>
      </c>
      <c r="G704" s="1"/>
      <c r="H704" s="1">
        <f>F704-D704</f>
        <v>135</v>
      </c>
      <c r="I704" s="1"/>
      <c r="J704" s="5">
        <f>H701+H702+H703+H704</f>
        <v>400</v>
      </c>
      <c r="K704" s="5">
        <f>J704*40</f>
        <v>16000</v>
      </c>
    </row>
    <row r="705" spans="2:11">
      <c r="B705" s="154" t="s">
        <v>628</v>
      </c>
      <c r="C705" s="154" t="s">
        <v>618</v>
      </c>
      <c r="D705" s="1">
        <v>26080</v>
      </c>
      <c r="E705" s="1">
        <v>26290</v>
      </c>
      <c r="F705" s="1"/>
      <c r="G705" s="1"/>
      <c r="H705" s="1">
        <f>E705-D705</f>
        <v>210</v>
      </c>
      <c r="I705" s="1"/>
      <c r="J705" s="5"/>
      <c r="K705" s="5"/>
    </row>
    <row r="706" spans="2:11">
      <c r="B706" s="155"/>
      <c r="C706" s="155"/>
      <c r="D706" s="1">
        <v>26080</v>
      </c>
      <c r="E706" s="1">
        <v>26290</v>
      </c>
      <c r="F706" s="1"/>
      <c r="G706" s="1"/>
      <c r="H706" s="1">
        <f t="shared" ref="H706:H713" si="66">E706-D706</f>
        <v>210</v>
      </c>
      <c r="I706" s="1"/>
      <c r="J706" s="5"/>
      <c r="K706" s="5"/>
    </row>
    <row r="707" spans="2:11">
      <c r="B707" s="155"/>
      <c r="C707" s="155"/>
      <c r="D707" s="1">
        <v>26200</v>
      </c>
      <c r="E707" s="1">
        <v>26320</v>
      </c>
      <c r="F707" s="1"/>
      <c r="G707" s="1"/>
      <c r="H707" s="1">
        <f t="shared" si="66"/>
        <v>120</v>
      </c>
      <c r="I707" s="1"/>
      <c r="J707" s="5"/>
      <c r="K707" s="5"/>
    </row>
    <row r="708" spans="2:11">
      <c r="B708" s="155"/>
      <c r="C708" s="155"/>
      <c r="D708" s="1">
        <v>26170</v>
      </c>
      <c r="E708" s="1">
        <v>26300</v>
      </c>
      <c r="F708" s="1"/>
      <c r="G708" s="1"/>
      <c r="H708" s="1">
        <f t="shared" si="66"/>
        <v>130</v>
      </c>
      <c r="I708" s="1"/>
      <c r="J708" s="5"/>
      <c r="K708" s="5"/>
    </row>
    <row r="709" spans="2:11">
      <c r="B709" s="156"/>
      <c r="C709" s="156"/>
      <c r="D709" s="1">
        <v>26199</v>
      </c>
      <c r="E709" s="1">
        <v>26270</v>
      </c>
      <c r="F709" s="1"/>
      <c r="G709" s="1"/>
      <c r="H709" s="1">
        <f t="shared" si="66"/>
        <v>71</v>
      </c>
      <c r="I709" s="1"/>
      <c r="J709" s="5">
        <f>H705+H706+H707+H708+H709</f>
        <v>741</v>
      </c>
      <c r="K709" s="5">
        <f>J709*40</f>
        <v>29640</v>
      </c>
    </row>
    <row r="710" spans="2:11">
      <c r="B710" s="154" t="s">
        <v>630</v>
      </c>
      <c r="C710" s="154" t="s">
        <v>618</v>
      </c>
      <c r="D710" s="1">
        <v>26250</v>
      </c>
      <c r="E710" s="1">
        <v>26350</v>
      </c>
      <c r="F710" s="1"/>
      <c r="G710" s="1"/>
      <c r="H710" s="1">
        <f t="shared" si="66"/>
        <v>100</v>
      </c>
      <c r="I710" s="1"/>
      <c r="J710" s="5"/>
      <c r="K710" s="5"/>
    </row>
    <row r="711" spans="2:11">
      <c r="B711" s="155"/>
      <c r="C711" s="155"/>
      <c r="D711" s="1">
        <v>26220</v>
      </c>
      <c r="E711" s="1">
        <v>26350</v>
      </c>
      <c r="F711" s="1"/>
      <c r="G711" s="1"/>
      <c r="H711" s="1">
        <f t="shared" si="66"/>
        <v>130</v>
      </c>
      <c r="I711" s="1"/>
      <c r="J711" s="5"/>
      <c r="K711" s="5"/>
    </row>
    <row r="712" spans="2:11">
      <c r="B712" s="155"/>
      <c r="C712" s="155"/>
      <c r="D712" s="1">
        <v>26140</v>
      </c>
      <c r="E712" s="1">
        <v>26300</v>
      </c>
      <c r="F712" s="1"/>
      <c r="G712" s="1"/>
      <c r="H712" s="1">
        <f t="shared" si="66"/>
        <v>160</v>
      </c>
      <c r="I712" s="1"/>
      <c r="J712" s="5"/>
      <c r="K712" s="5"/>
    </row>
    <row r="713" spans="2:11">
      <c r="B713" s="155"/>
      <c r="C713" s="155"/>
      <c r="D713" s="1">
        <v>26140</v>
      </c>
      <c r="E713" s="1">
        <v>26300</v>
      </c>
      <c r="F713" s="1"/>
      <c r="G713" s="1"/>
      <c r="H713" s="1">
        <f t="shared" si="66"/>
        <v>160</v>
      </c>
      <c r="I713" s="1"/>
      <c r="J713" s="5"/>
      <c r="K713" s="5"/>
    </row>
    <row r="714" spans="2:11">
      <c r="B714" s="155"/>
      <c r="C714" s="155"/>
      <c r="D714" s="1">
        <v>26380</v>
      </c>
      <c r="E714" s="1"/>
      <c r="F714" s="1">
        <v>26430</v>
      </c>
      <c r="G714" s="1"/>
      <c r="H714" s="1">
        <f>F714-D714</f>
        <v>50</v>
      </c>
      <c r="I714" s="1"/>
      <c r="J714" s="5"/>
      <c r="K714" s="5"/>
    </row>
    <row r="715" spans="2:11">
      <c r="B715" s="156"/>
      <c r="C715" s="156"/>
      <c r="D715" s="1">
        <v>26380</v>
      </c>
      <c r="E715" s="1"/>
      <c r="F715" s="1">
        <v>26430</v>
      </c>
      <c r="G715" s="1"/>
      <c r="H715" s="1">
        <f>F715-D715</f>
        <v>50</v>
      </c>
      <c r="I715" s="1"/>
      <c r="J715" s="5">
        <f>H710+H711+H712+H713+H714+H715</f>
        <v>650</v>
      </c>
      <c r="K715" s="5">
        <f>J715*40</f>
        <v>26000</v>
      </c>
    </row>
    <row r="716" spans="2:11">
      <c r="B716" s="154" t="s">
        <v>633</v>
      </c>
      <c r="C716" s="154" t="s">
        <v>618</v>
      </c>
      <c r="D716" s="1">
        <v>26580</v>
      </c>
      <c r="E716" s="1"/>
      <c r="F716" s="1">
        <v>26700</v>
      </c>
      <c r="G716" s="1"/>
      <c r="H716" s="1">
        <f>F716-D716</f>
        <v>120</v>
      </c>
      <c r="I716" s="1"/>
      <c r="J716" s="1"/>
      <c r="K716" s="1"/>
    </row>
    <row r="717" spans="2:11">
      <c r="B717" s="155"/>
      <c r="C717" s="155"/>
      <c r="D717" s="1">
        <v>26580</v>
      </c>
      <c r="E717" s="1"/>
      <c r="F717" s="1">
        <v>26730</v>
      </c>
      <c r="G717" s="1"/>
      <c r="H717" s="1">
        <f>F717-D717</f>
        <v>150</v>
      </c>
      <c r="I717" s="1"/>
      <c r="J717" s="1"/>
      <c r="K717" s="1"/>
    </row>
    <row r="718" spans="2:11">
      <c r="B718" s="155"/>
      <c r="C718" s="155"/>
      <c r="D718" s="1">
        <v>26600</v>
      </c>
      <c r="E718" s="1">
        <v>26700</v>
      </c>
      <c r="F718" s="1"/>
      <c r="G718" s="1"/>
      <c r="H718" s="1">
        <f>E718-D718</f>
        <v>100</v>
      </c>
      <c r="I718" s="1"/>
      <c r="J718" s="1"/>
      <c r="K718" s="1"/>
    </row>
    <row r="719" spans="2:11">
      <c r="B719" s="155"/>
      <c r="C719" s="155"/>
      <c r="D719" s="1">
        <v>26560</v>
      </c>
      <c r="E719" s="1">
        <v>26700</v>
      </c>
      <c r="F719" s="1"/>
      <c r="G719" s="1"/>
      <c r="H719" s="1">
        <f t="shared" ref="H719:H724" si="67">E719-D719</f>
        <v>140</v>
      </c>
      <c r="I719" s="1"/>
      <c r="J719" s="1"/>
      <c r="K719" s="1"/>
    </row>
    <row r="720" spans="2:11">
      <c r="B720" s="156"/>
      <c r="C720" s="156"/>
      <c r="D720" s="1">
        <v>26560</v>
      </c>
      <c r="E720" s="1">
        <v>26750</v>
      </c>
      <c r="F720" s="1"/>
      <c r="G720" s="1"/>
      <c r="H720" s="1">
        <f t="shared" si="67"/>
        <v>190</v>
      </c>
      <c r="I720" s="1"/>
      <c r="J720" s="5">
        <f>H716+H717+H718+H719+H720</f>
        <v>700</v>
      </c>
      <c r="K720" s="5">
        <f>J720*40</f>
        <v>28000</v>
      </c>
    </row>
    <row r="721" spans="2:11">
      <c r="B721" s="154" t="s">
        <v>636</v>
      </c>
      <c r="C721" s="154" t="s">
        <v>618</v>
      </c>
      <c r="D721" s="1">
        <v>26325</v>
      </c>
      <c r="E721" s="1">
        <v>26405</v>
      </c>
      <c r="F721" s="1"/>
      <c r="G721" s="1"/>
      <c r="H721" s="1">
        <f t="shared" si="67"/>
        <v>80</v>
      </c>
      <c r="I721" s="1"/>
      <c r="J721" s="1"/>
      <c r="K721" s="1"/>
    </row>
    <row r="722" spans="2:11">
      <c r="B722" s="155"/>
      <c r="C722" s="155"/>
      <c r="D722" s="1">
        <v>26325</v>
      </c>
      <c r="E722" s="1">
        <v>26405</v>
      </c>
      <c r="F722" s="1"/>
      <c r="G722" s="1"/>
      <c r="H722" s="1">
        <f t="shared" si="67"/>
        <v>80</v>
      </c>
      <c r="I722" s="1"/>
      <c r="J722" s="1"/>
      <c r="K722" s="1"/>
    </row>
    <row r="723" spans="2:11">
      <c r="B723" s="155"/>
      <c r="C723" s="155"/>
      <c r="D723" s="1">
        <v>26315</v>
      </c>
      <c r="E723" s="1">
        <v>26430</v>
      </c>
      <c r="F723" s="1"/>
      <c r="G723" s="1"/>
      <c r="H723" s="1">
        <f t="shared" si="67"/>
        <v>115</v>
      </c>
      <c r="I723" s="1"/>
      <c r="J723" s="1"/>
      <c r="K723" s="1"/>
    </row>
    <row r="724" spans="2:11">
      <c r="B724" s="156"/>
      <c r="C724" s="156"/>
      <c r="D724" s="1">
        <v>26315</v>
      </c>
      <c r="E724" s="1">
        <v>26430</v>
      </c>
      <c r="F724" s="1"/>
      <c r="G724" s="1"/>
      <c r="H724" s="1">
        <f t="shared" si="67"/>
        <v>115</v>
      </c>
      <c r="I724" s="1"/>
      <c r="J724" s="5">
        <f>H721+H722+H723+H724</f>
        <v>390</v>
      </c>
      <c r="K724" s="5">
        <f>J724*40</f>
        <v>15600</v>
      </c>
    </row>
    <row r="725" spans="2:11">
      <c r="B725" s="154" t="s">
        <v>640</v>
      </c>
      <c r="C725" s="154" t="s">
        <v>618</v>
      </c>
      <c r="D725" s="1">
        <v>26550</v>
      </c>
      <c r="E725" s="1"/>
      <c r="F725" s="109">
        <v>26652</v>
      </c>
      <c r="G725" s="1"/>
      <c r="H725" s="1">
        <f>F725-D725</f>
        <v>102</v>
      </c>
      <c r="I725" s="1"/>
      <c r="J725" s="5"/>
      <c r="K725" s="5"/>
    </row>
    <row r="726" spans="2:11">
      <c r="B726" s="155"/>
      <c r="C726" s="155"/>
      <c r="D726" s="1">
        <v>26550</v>
      </c>
      <c r="E726" s="1"/>
      <c r="F726" s="109">
        <v>26652</v>
      </c>
      <c r="G726" s="1"/>
      <c r="H726" s="1">
        <f>F726-D726</f>
        <v>102</v>
      </c>
      <c r="I726" s="1"/>
      <c r="J726" s="5"/>
      <c r="K726" s="5"/>
    </row>
    <row r="727" spans="2:11">
      <c r="B727" s="155"/>
      <c r="C727" s="155"/>
      <c r="D727" s="1">
        <v>26550</v>
      </c>
      <c r="E727" s="1"/>
      <c r="F727" s="109"/>
      <c r="G727" s="1">
        <v>26500</v>
      </c>
      <c r="H727" s="1">
        <f>G727-D727</f>
        <v>-50</v>
      </c>
      <c r="I727" s="1"/>
      <c r="J727" s="5"/>
      <c r="K727" s="5"/>
    </row>
    <row r="728" spans="2:11">
      <c r="B728" s="155"/>
      <c r="C728" s="155"/>
      <c r="D728" s="1">
        <v>26470</v>
      </c>
      <c r="E728" s="1">
        <v>26520</v>
      </c>
      <c r="F728" s="109"/>
      <c r="G728" s="1"/>
      <c r="H728" s="1">
        <f>E728-D728</f>
        <v>50</v>
      </c>
      <c r="I728" s="1"/>
      <c r="J728" s="5"/>
      <c r="K728" s="5"/>
    </row>
    <row r="729" spans="2:11">
      <c r="B729" s="155"/>
      <c r="C729" s="155"/>
      <c r="D729" s="1">
        <v>26470</v>
      </c>
      <c r="E729" s="1">
        <v>26520</v>
      </c>
      <c r="F729" s="109"/>
      <c r="G729" s="1"/>
      <c r="H729" s="1">
        <f t="shared" ref="H729:H731" si="68">E729-D729</f>
        <v>50</v>
      </c>
      <c r="I729" s="1"/>
      <c r="J729" s="5"/>
      <c r="K729" s="5"/>
    </row>
    <row r="730" spans="2:11">
      <c r="B730" s="155"/>
      <c r="C730" s="155"/>
      <c r="D730" s="1">
        <v>26450</v>
      </c>
      <c r="E730" s="1">
        <v>26520</v>
      </c>
      <c r="F730" s="109"/>
      <c r="G730" s="1"/>
      <c r="H730" s="1">
        <f t="shared" si="68"/>
        <v>70</v>
      </c>
      <c r="I730" s="1"/>
      <c r="J730" s="5"/>
      <c r="K730" s="5"/>
    </row>
    <row r="731" spans="2:11">
      <c r="B731" s="156"/>
      <c r="C731" s="156"/>
      <c r="D731" s="1">
        <v>26450</v>
      </c>
      <c r="E731" s="1">
        <v>26520</v>
      </c>
      <c r="F731" s="109"/>
      <c r="G731" s="1"/>
      <c r="H731" s="1">
        <f t="shared" si="68"/>
        <v>70</v>
      </c>
      <c r="I731" s="1"/>
      <c r="J731" s="5">
        <f>H725+H726+H727+H728+H729+H730+H731</f>
        <v>394</v>
      </c>
      <c r="K731" s="5">
        <f>J731*40</f>
        <v>15760</v>
      </c>
    </row>
    <row r="732" spans="2:11">
      <c r="B732" s="154" t="s">
        <v>642</v>
      </c>
      <c r="C732" s="154" t="s">
        <v>618</v>
      </c>
      <c r="D732" s="1">
        <v>26570</v>
      </c>
      <c r="E732" s="1"/>
      <c r="F732" s="109">
        <v>26630</v>
      </c>
      <c r="G732" s="1"/>
      <c r="H732" s="1">
        <f>F732-D732</f>
        <v>60</v>
      </c>
      <c r="I732" s="1"/>
      <c r="J732" s="5"/>
      <c r="K732" s="5"/>
    </row>
    <row r="733" spans="2:11">
      <c r="B733" s="155"/>
      <c r="C733" s="155"/>
      <c r="D733" s="1">
        <v>26570</v>
      </c>
      <c r="E733" s="1"/>
      <c r="F733" s="109">
        <v>26630</v>
      </c>
      <c r="G733" s="1"/>
      <c r="H733" s="1">
        <f t="shared" ref="H733:H734" si="69">F733-D733</f>
        <v>60</v>
      </c>
      <c r="I733" s="1"/>
      <c r="J733" s="5"/>
      <c r="K733" s="5"/>
    </row>
    <row r="734" spans="2:11">
      <c r="B734" s="156"/>
      <c r="C734" s="156"/>
      <c r="D734" s="1">
        <v>26570</v>
      </c>
      <c r="E734" s="1"/>
      <c r="F734" s="109">
        <v>26630</v>
      </c>
      <c r="G734" s="1"/>
      <c r="H734" s="1">
        <f t="shared" si="69"/>
        <v>60</v>
      </c>
      <c r="I734" s="1"/>
      <c r="J734" s="5">
        <v>180</v>
      </c>
      <c r="K734" s="5">
        <f>J734*40</f>
        <v>7200</v>
      </c>
    </row>
    <row r="735" spans="2:11">
      <c r="B735" s="154" t="s">
        <v>644</v>
      </c>
      <c r="C735" s="154" t="s">
        <v>618</v>
      </c>
      <c r="D735" s="1">
        <v>26720</v>
      </c>
      <c r="E735" s="1"/>
      <c r="F735" s="109"/>
      <c r="G735" s="1">
        <v>26670</v>
      </c>
      <c r="H735" s="1">
        <f>G735-D735</f>
        <v>-50</v>
      </c>
      <c r="I735" s="1"/>
      <c r="J735" s="5"/>
      <c r="K735" s="5"/>
    </row>
    <row r="736" spans="2:11">
      <c r="B736" s="155"/>
      <c r="C736" s="155"/>
      <c r="D736" s="1">
        <v>26720</v>
      </c>
      <c r="E736" s="1"/>
      <c r="F736" s="109"/>
      <c r="G736" s="1">
        <v>26670</v>
      </c>
      <c r="H736" s="1">
        <f>G736-D736</f>
        <v>-50</v>
      </c>
      <c r="I736" s="1"/>
      <c r="J736" s="5"/>
      <c r="K736" s="5"/>
    </row>
    <row r="737" spans="2:11">
      <c r="B737" s="155"/>
      <c r="C737" s="155"/>
      <c r="D737" s="1">
        <v>26590</v>
      </c>
      <c r="E737" s="1">
        <v>26650</v>
      </c>
      <c r="F737" s="109"/>
      <c r="G737" s="1"/>
      <c r="H737" s="1">
        <f t="shared" ref="H737:H746" si="70">E737-D737</f>
        <v>60</v>
      </c>
      <c r="I737" s="1"/>
      <c r="J737" s="5"/>
      <c r="K737" s="5"/>
    </row>
    <row r="738" spans="2:11">
      <c r="B738" s="156"/>
      <c r="C738" s="156"/>
      <c r="D738" s="1">
        <v>26578</v>
      </c>
      <c r="E738" s="1">
        <v>26650</v>
      </c>
      <c r="F738" s="109"/>
      <c r="G738" s="1"/>
      <c r="H738" s="1">
        <f t="shared" si="70"/>
        <v>72</v>
      </c>
      <c r="I738" s="1"/>
      <c r="J738" s="5">
        <f>H735++H736+H737+H738</f>
        <v>32</v>
      </c>
      <c r="K738" s="5">
        <f>J738*40</f>
        <v>1280</v>
      </c>
    </row>
    <row r="739" spans="2:11">
      <c r="B739" s="154" t="s">
        <v>646</v>
      </c>
      <c r="C739" s="154" t="s">
        <v>618</v>
      </c>
      <c r="D739" s="1">
        <v>26490</v>
      </c>
      <c r="E739" s="1">
        <v>26570</v>
      </c>
      <c r="F739" s="109"/>
      <c r="G739" s="1"/>
      <c r="H739" s="1">
        <f t="shared" si="70"/>
        <v>80</v>
      </c>
      <c r="I739" s="1"/>
      <c r="J739" s="5"/>
      <c r="K739" s="5"/>
    </row>
    <row r="740" spans="2:11">
      <c r="B740" s="156"/>
      <c r="C740" s="156"/>
      <c r="D740" s="1">
        <v>26490</v>
      </c>
      <c r="E740" s="1">
        <v>26570</v>
      </c>
      <c r="F740" s="109"/>
      <c r="G740" s="1"/>
      <c r="H740" s="1">
        <f t="shared" si="70"/>
        <v>80</v>
      </c>
      <c r="I740" s="1"/>
      <c r="J740" s="5">
        <f>H739+H740</f>
        <v>160</v>
      </c>
      <c r="K740" s="5">
        <f>J740*40</f>
        <v>6400</v>
      </c>
    </row>
    <row r="741" spans="2:11">
      <c r="B741" s="154" t="s">
        <v>649</v>
      </c>
      <c r="C741" s="154" t="s">
        <v>618</v>
      </c>
      <c r="D741" s="1">
        <v>26380</v>
      </c>
      <c r="E741" s="1">
        <v>26500</v>
      </c>
      <c r="F741" s="109"/>
      <c r="G741" s="1"/>
      <c r="H741" s="1">
        <f t="shared" si="70"/>
        <v>120</v>
      </c>
      <c r="I741" s="1"/>
      <c r="J741" s="5"/>
      <c r="K741" s="5"/>
    </row>
    <row r="742" spans="2:11">
      <c r="B742" s="156"/>
      <c r="C742" s="156"/>
      <c r="D742" s="1">
        <v>26320</v>
      </c>
      <c r="E742" s="1">
        <v>26500</v>
      </c>
      <c r="F742" s="109"/>
      <c r="G742" s="1"/>
      <c r="H742" s="1">
        <f t="shared" si="70"/>
        <v>180</v>
      </c>
      <c r="I742" s="1"/>
      <c r="J742" s="5">
        <f>H741+H742</f>
        <v>300</v>
      </c>
      <c r="K742" s="5">
        <f>J742*40</f>
        <v>12000</v>
      </c>
    </row>
    <row r="743" spans="2:11">
      <c r="B743" s="154" t="s">
        <v>654</v>
      </c>
      <c r="C743" s="154" t="s">
        <v>618</v>
      </c>
      <c r="D743" s="1">
        <v>26300</v>
      </c>
      <c r="E743" s="1">
        <v>26380</v>
      </c>
      <c r="F743" s="109"/>
      <c r="G743" s="1"/>
      <c r="H743" s="1">
        <f t="shared" si="70"/>
        <v>80</v>
      </c>
      <c r="I743" s="1"/>
      <c r="J743" s="5"/>
      <c r="K743" s="5"/>
    </row>
    <row r="744" spans="2:11">
      <c r="B744" s="156"/>
      <c r="C744" s="156"/>
      <c r="D744" s="1">
        <v>26300</v>
      </c>
      <c r="E744" s="1">
        <v>26380</v>
      </c>
      <c r="F744" s="109"/>
      <c r="G744" s="1"/>
      <c r="H744" s="1">
        <f t="shared" si="70"/>
        <v>80</v>
      </c>
      <c r="I744" s="1"/>
      <c r="J744" s="5">
        <v>160</v>
      </c>
      <c r="K744" s="5">
        <f>J744*40</f>
        <v>6400</v>
      </c>
    </row>
    <row r="745" spans="2:11">
      <c r="B745" s="154" t="s">
        <v>650</v>
      </c>
      <c r="C745" s="154" t="s">
        <v>618</v>
      </c>
      <c r="D745" s="1">
        <v>26250</v>
      </c>
      <c r="E745" s="1">
        <v>26335</v>
      </c>
      <c r="F745" s="109"/>
      <c r="G745" s="1"/>
      <c r="H745" s="1">
        <f t="shared" si="70"/>
        <v>85</v>
      </c>
      <c r="I745" s="1"/>
      <c r="J745" s="5"/>
      <c r="K745" s="5"/>
    </row>
    <row r="746" spans="2:11">
      <c r="B746" s="156"/>
      <c r="C746" s="156"/>
      <c r="D746" s="1">
        <v>26220</v>
      </c>
      <c r="E746" s="1">
        <v>26335</v>
      </c>
      <c r="F746" s="109"/>
      <c r="G746" s="1"/>
      <c r="H746" s="1">
        <f t="shared" si="70"/>
        <v>115</v>
      </c>
      <c r="I746" s="1"/>
      <c r="J746" s="5">
        <f>H746+H745</f>
        <v>200</v>
      </c>
      <c r="K746" s="5">
        <f>J746*40</f>
        <v>8000</v>
      </c>
    </row>
    <row r="747" spans="2:11">
      <c r="B747" s="154" t="s">
        <v>651</v>
      </c>
      <c r="C747" s="154" t="s">
        <v>618</v>
      </c>
      <c r="D747" s="1">
        <v>26400</v>
      </c>
      <c r="E747" s="1"/>
      <c r="F747" s="109">
        <v>26530</v>
      </c>
      <c r="G747" s="1"/>
      <c r="H747" s="1">
        <f>F747-D747</f>
        <v>130</v>
      </c>
      <c r="I747" s="1"/>
      <c r="J747" s="5"/>
      <c r="K747" s="5"/>
    </row>
    <row r="748" spans="2:11">
      <c r="B748" s="156"/>
      <c r="C748" s="156"/>
      <c r="D748" s="1">
        <v>26400</v>
      </c>
      <c r="E748" s="1"/>
      <c r="F748" s="109">
        <v>26620</v>
      </c>
      <c r="G748" s="1"/>
      <c r="H748" s="1">
        <f>F748-D748</f>
        <v>220</v>
      </c>
      <c r="I748" s="1"/>
      <c r="J748" s="5">
        <f>H747+H748</f>
        <v>350</v>
      </c>
      <c r="K748" s="5">
        <f>J748*40</f>
        <v>14000</v>
      </c>
    </row>
    <row r="749" spans="2:11">
      <c r="B749" s="154" t="s">
        <v>652</v>
      </c>
      <c r="C749" s="154" t="s">
        <v>618</v>
      </c>
      <c r="D749" s="1">
        <v>26480</v>
      </c>
      <c r="E749" s="1">
        <v>26600</v>
      </c>
      <c r="F749" s="109"/>
      <c r="G749" s="1"/>
      <c r="H749" s="1">
        <f>E749-D749</f>
        <v>120</v>
      </c>
      <c r="I749" s="1"/>
      <c r="J749" s="5"/>
      <c r="K749" s="5"/>
    </row>
    <row r="750" spans="2:11">
      <c r="B750" s="156"/>
      <c r="C750" s="156"/>
      <c r="D750" s="1">
        <v>26480</v>
      </c>
      <c r="E750" s="1">
        <v>26600</v>
      </c>
      <c r="F750" s="109"/>
      <c r="G750" s="1"/>
      <c r="H750" s="1">
        <f>E750-D750</f>
        <v>120</v>
      </c>
      <c r="I750" s="1"/>
      <c r="J750" s="5">
        <f>H750+H749</f>
        <v>240</v>
      </c>
      <c r="K750" s="5">
        <f>J750*40</f>
        <v>9600</v>
      </c>
    </row>
    <row r="751" spans="2:11">
      <c r="B751" s="154" t="s">
        <v>655</v>
      </c>
      <c r="C751" s="154" t="s">
        <v>618</v>
      </c>
      <c r="D751" s="1">
        <v>26570</v>
      </c>
      <c r="E751" s="1"/>
      <c r="F751" s="109">
        <v>26690</v>
      </c>
      <c r="G751" s="1"/>
      <c r="H751" s="1">
        <f>F751-D751</f>
        <v>120</v>
      </c>
      <c r="I751" s="1"/>
      <c r="J751" s="5"/>
      <c r="K751" s="5"/>
    </row>
    <row r="752" spans="2:11">
      <c r="B752" s="156"/>
      <c r="C752" s="156"/>
      <c r="D752" s="1">
        <v>26570</v>
      </c>
      <c r="E752" s="1"/>
      <c r="F752" s="109">
        <v>26770</v>
      </c>
      <c r="G752" s="1"/>
      <c r="H752" s="1">
        <f>F752-D752</f>
        <v>200</v>
      </c>
      <c r="I752" s="1"/>
      <c r="J752" s="5">
        <f>H752+H751</f>
        <v>320</v>
      </c>
      <c r="K752" s="5">
        <f>J752*40</f>
        <v>12800</v>
      </c>
    </row>
    <row r="753" spans="2:11">
      <c r="B753" s="154" t="s">
        <v>656</v>
      </c>
      <c r="C753" s="154" t="s">
        <v>618</v>
      </c>
      <c r="D753" s="1">
        <v>26590</v>
      </c>
      <c r="E753" s="1">
        <v>26680</v>
      </c>
      <c r="F753" s="109"/>
      <c r="G753" s="1"/>
      <c r="H753" s="1">
        <f>E753-D753</f>
        <v>90</v>
      </c>
      <c r="I753" s="1"/>
      <c r="J753" s="5"/>
      <c r="K753" s="5"/>
    </row>
    <row r="754" spans="2:11">
      <c r="B754" s="155"/>
      <c r="C754" s="155"/>
      <c r="D754" s="1">
        <v>26590</v>
      </c>
      <c r="E754" s="1">
        <v>26680</v>
      </c>
      <c r="F754" s="109"/>
      <c r="G754" s="1"/>
      <c r="H754" s="1">
        <f t="shared" ref="H754:H755" si="71">E754-D754</f>
        <v>90</v>
      </c>
      <c r="I754" s="1"/>
      <c r="J754" s="5"/>
      <c r="K754" s="5"/>
    </row>
    <row r="755" spans="2:11">
      <c r="B755" s="156"/>
      <c r="C755" s="156"/>
      <c r="D755" s="1">
        <v>26590</v>
      </c>
      <c r="E755" s="1">
        <v>26715</v>
      </c>
      <c r="F755" s="109"/>
      <c r="G755" s="1"/>
      <c r="H755" s="1">
        <f t="shared" si="71"/>
        <v>125</v>
      </c>
      <c r="I755" s="1"/>
      <c r="J755" s="5">
        <f>H753+H754+H755</f>
        <v>305</v>
      </c>
      <c r="K755" s="5">
        <f>J755*40</f>
        <v>12200</v>
      </c>
    </row>
    <row r="756" spans="2:11">
      <c r="B756" s="154" t="s">
        <v>658</v>
      </c>
      <c r="C756" s="154" t="s">
        <v>618</v>
      </c>
      <c r="D756" s="1">
        <v>26490</v>
      </c>
      <c r="E756" s="1">
        <v>26550</v>
      </c>
      <c r="F756" s="109"/>
      <c r="G756" s="1"/>
      <c r="H756" s="1">
        <f>E756-D756</f>
        <v>60</v>
      </c>
      <c r="I756" s="1"/>
      <c r="J756" s="5"/>
      <c r="K756" s="5"/>
    </row>
    <row r="757" spans="2:11">
      <c r="B757" s="156"/>
      <c r="C757" s="156"/>
      <c r="D757" s="1">
        <v>26490</v>
      </c>
      <c r="E757" s="1">
        <v>26550</v>
      </c>
      <c r="F757" s="109"/>
      <c r="G757" s="1"/>
      <c r="H757" s="1">
        <f t="shared" ref="H757:H762" si="72">E757-D757</f>
        <v>60</v>
      </c>
      <c r="I757" s="1"/>
      <c r="J757" s="5">
        <v>120</v>
      </c>
      <c r="K757" s="5">
        <f>J757*40</f>
        <v>4800</v>
      </c>
    </row>
    <row r="758" spans="2:11">
      <c r="B758" s="154" t="s">
        <v>659</v>
      </c>
      <c r="C758" s="154" t="s">
        <v>618</v>
      </c>
      <c r="D758" s="1">
        <v>26450</v>
      </c>
      <c r="E758" s="1">
        <v>26550</v>
      </c>
      <c r="F758" s="109"/>
      <c r="G758" s="1"/>
      <c r="H758" s="1">
        <f t="shared" si="72"/>
        <v>100</v>
      </c>
      <c r="I758" s="1"/>
      <c r="J758" s="5"/>
      <c r="K758" s="5"/>
    </row>
    <row r="759" spans="2:11">
      <c r="B759" s="156"/>
      <c r="C759" s="156"/>
      <c r="D759" s="1">
        <v>26400</v>
      </c>
      <c r="E759" s="1">
        <v>26550</v>
      </c>
      <c r="F759" s="109"/>
      <c r="G759" s="1"/>
      <c r="H759" s="1">
        <f t="shared" si="72"/>
        <v>150</v>
      </c>
      <c r="I759" s="1"/>
      <c r="J759" s="5">
        <v>250</v>
      </c>
      <c r="K759" s="5">
        <f t="shared" ref="K759:K764" si="73">J759*40</f>
        <v>10000</v>
      </c>
    </row>
    <row r="760" spans="2:11">
      <c r="B760" s="154" t="s">
        <v>660</v>
      </c>
      <c r="C760" s="154" t="s">
        <v>618</v>
      </c>
      <c r="D760" s="1">
        <v>26310</v>
      </c>
      <c r="E760" s="1">
        <v>26400</v>
      </c>
      <c r="F760" s="109"/>
      <c r="G760" s="1"/>
      <c r="H760" s="1">
        <f t="shared" si="72"/>
        <v>90</v>
      </c>
      <c r="I760" s="1"/>
      <c r="J760" s="5"/>
      <c r="K760" s="5"/>
    </row>
    <row r="761" spans="2:11">
      <c r="B761" s="155"/>
      <c r="C761" s="155"/>
      <c r="D761" s="1">
        <v>26240</v>
      </c>
      <c r="E761" s="1">
        <v>26400</v>
      </c>
      <c r="F761" s="109"/>
      <c r="G761" s="1"/>
      <c r="H761" s="1">
        <f t="shared" si="72"/>
        <v>160</v>
      </c>
      <c r="I761" s="1"/>
      <c r="J761" s="5"/>
      <c r="K761" s="5"/>
    </row>
    <row r="762" spans="2:11">
      <c r="B762" s="156"/>
      <c r="C762" s="156"/>
      <c r="D762" s="1">
        <v>26190</v>
      </c>
      <c r="E762" s="1">
        <v>26400</v>
      </c>
      <c r="F762" s="109"/>
      <c r="G762" s="1"/>
      <c r="H762" s="1">
        <f t="shared" si="72"/>
        <v>210</v>
      </c>
      <c r="I762" s="1"/>
      <c r="J762" s="5">
        <f>H760+H761+H762</f>
        <v>460</v>
      </c>
      <c r="K762" s="5">
        <f t="shared" si="73"/>
        <v>18400</v>
      </c>
    </row>
    <row r="763" spans="2:11">
      <c r="B763" s="154" t="s">
        <v>662</v>
      </c>
      <c r="C763" s="154" t="s">
        <v>663</v>
      </c>
      <c r="D763" s="1">
        <v>26315</v>
      </c>
      <c r="E763" s="1"/>
      <c r="F763" s="109">
        <v>26418</v>
      </c>
      <c r="G763" s="1"/>
      <c r="H763" s="1">
        <f>F763-D763</f>
        <v>103</v>
      </c>
      <c r="I763" s="1"/>
      <c r="J763" s="5"/>
      <c r="K763" s="5"/>
    </row>
    <row r="764" spans="2:11">
      <c r="B764" s="156"/>
      <c r="C764" s="156"/>
      <c r="D764" s="1">
        <v>26315</v>
      </c>
      <c r="E764" s="1"/>
      <c r="F764" s="109">
        <v>26430</v>
      </c>
      <c r="G764" s="1"/>
      <c r="H764" s="1">
        <f>F764-D764</f>
        <v>115</v>
      </c>
      <c r="I764" s="1"/>
      <c r="J764" s="5">
        <f>H764+H763</f>
        <v>218</v>
      </c>
      <c r="K764" s="5">
        <f t="shared" si="73"/>
        <v>8720</v>
      </c>
    </row>
    <row r="765" spans="2:11">
      <c r="B765" s="1"/>
      <c r="C765" s="1"/>
      <c r="D765" s="1"/>
      <c r="E765" s="1"/>
      <c r="F765" s="167" t="s">
        <v>638</v>
      </c>
      <c r="G765" s="168"/>
      <c r="H765" s="5">
        <f>SUM(H698:H764)</f>
        <v>6830</v>
      </c>
      <c r="I765" s="5">
        <f>H765*40</f>
        <v>273200</v>
      </c>
      <c r="J765" s="1"/>
      <c r="K765" s="1"/>
    </row>
    <row r="766" spans="2:11">
      <c r="D766" s="107"/>
    </row>
    <row r="768" spans="2:11">
      <c r="B768" s="5" t="s">
        <v>139</v>
      </c>
      <c r="C768" s="5">
        <v>2018</v>
      </c>
      <c r="D768" s="1"/>
      <c r="E768" s="1"/>
      <c r="F768" s="1"/>
      <c r="G768" s="1"/>
      <c r="H768" s="1"/>
      <c r="I768" s="1"/>
      <c r="J768" s="163" t="s">
        <v>527</v>
      </c>
      <c r="K768" s="164"/>
    </row>
    <row r="769" spans="2:17">
      <c r="B769" s="3"/>
      <c r="C769" s="3"/>
      <c r="D769" s="3"/>
      <c r="E769" s="3"/>
      <c r="F769" s="3"/>
      <c r="G769" s="3"/>
      <c r="H769" s="3" t="s">
        <v>4</v>
      </c>
      <c r="I769" s="3"/>
      <c r="J769" s="165"/>
      <c r="K769" s="166"/>
    </row>
    <row r="770" spans="2:17">
      <c r="B770" s="4" t="s">
        <v>0</v>
      </c>
      <c r="C770" s="4" t="s">
        <v>5</v>
      </c>
      <c r="D770" s="4" t="s">
        <v>2</v>
      </c>
      <c r="E770" s="4" t="s">
        <v>6</v>
      </c>
      <c r="F770" s="4" t="s">
        <v>3</v>
      </c>
      <c r="G770" s="4" t="s">
        <v>7</v>
      </c>
      <c r="H770" s="4" t="s">
        <v>8</v>
      </c>
      <c r="I770" s="4" t="s">
        <v>9</v>
      </c>
      <c r="J770" s="76" t="s">
        <v>525</v>
      </c>
      <c r="K770" s="77" t="s">
        <v>526</v>
      </c>
    </row>
    <row r="771" spans="2:17">
      <c r="B771" s="154" t="s">
        <v>665</v>
      </c>
      <c r="C771" s="154" t="s">
        <v>667</v>
      </c>
      <c r="D771" s="1">
        <v>26200</v>
      </c>
      <c r="E771" s="1">
        <v>26390</v>
      </c>
      <c r="F771" s="1"/>
      <c r="G771" s="1"/>
      <c r="H771" s="1">
        <f>E771-D771</f>
        <v>190</v>
      </c>
      <c r="I771" s="1"/>
      <c r="J771" s="1"/>
      <c r="K771" s="1"/>
    </row>
    <row r="772" spans="2:17">
      <c r="B772" s="155"/>
      <c r="C772" s="155"/>
      <c r="D772" s="1">
        <v>26120</v>
      </c>
      <c r="E772" s="1">
        <v>26390</v>
      </c>
      <c r="F772" s="1"/>
      <c r="G772" s="1"/>
      <c r="H772" s="1">
        <f t="shared" ref="H772:H773" si="74">E772-D772</f>
        <v>270</v>
      </c>
      <c r="I772" s="1"/>
      <c r="J772" s="1"/>
      <c r="K772" s="1"/>
      <c r="Q772" s="6"/>
    </row>
    <row r="773" spans="2:17">
      <c r="B773" s="156"/>
      <c r="C773" s="156"/>
      <c r="D773" s="1">
        <v>26085</v>
      </c>
      <c r="E773" s="1">
        <v>26390</v>
      </c>
      <c r="F773" s="1"/>
      <c r="G773" s="1"/>
      <c r="H773" s="1">
        <f t="shared" si="74"/>
        <v>305</v>
      </c>
      <c r="I773" s="1"/>
      <c r="J773" s="5">
        <f>H771+H772+H773</f>
        <v>765</v>
      </c>
      <c r="K773" s="5">
        <f>J773*40</f>
        <v>30600</v>
      </c>
    </row>
    <row r="774" spans="2:17">
      <c r="B774" s="154" t="s">
        <v>666</v>
      </c>
      <c r="C774" s="154" t="s">
        <v>667</v>
      </c>
      <c r="D774" s="1">
        <v>26200</v>
      </c>
      <c r="E774" s="1"/>
      <c r="F774" s="1">
        <v>26330</v>
      </c>
      <c r="G774" s="1"/>
      <c r="H774" s="1">
        <f>F774-D774</f>
        <v>130</v>
      </c>
      <c r="I774" s="1"/>
      <c r="J774" s="5"/>
      <c r="K774" s="5"/>
    </row>
    <row r="775" spans="2:17">
      <c r="B775" s="155"/>
      <c r="C775" s="155"/>
      <c r="D775" s="1">
        <v>26200</v>
      </c>
      <c r="E775" s="1"/>
      <c r="F775" s="1">
        <v>26330</v>
      </c>
      <c r="G775" s="1"/>
      <c r="H775" s="1">
        <f t="shared" ref="H775:H789" si="75">F775-D775</f>
        <v>130</v>
      </c>
      <c r="I775" s="1"/>
      <c r="J775" s="5"/>
      <c r="K775" s="5"/>
    </row>
    <row r="776" spans="2:17">
      <c r="B776" s="156"/>
      <c r="C776" s="156"/>
      <c r="D776" s="1">
        <v>26200</v>
      </c>
      <c r="E776" s="1"/>
      <c r="F776" s="1">
        <v>26330</v>
      </c>
      <c r="G776" s="1"/>
      <c r="H776" s="1">
        <f t="shared" si="75"/>
        <v>130</v>
      </c>
      <c r="I776" s="1"/>
      <c r="J776" s="5">
        <f>H774+H775+H776</f>
        <v>390</v>
      </c>
      <c r="K776" s="5">
        <f>J776*40</f>
        <v>15600</v>
      </c>
    </row>
    <row r="777" spans="2:17">
      <c r="B777" s="154" t="s">
        <v>668</v>
      </c>
      <c r="C777" s="154" t="s">
        <v>667</v>
      </c>
      <c r="D777" s="1">
        <v>26205</v>
      </c>
      <c r="E777" s="1"/>
      <c r="F777" s="1">
        <v>26310</v>
      </c>
      <c r="G777" s="1"/>
      <c r="H777" s="1">
        <f t="shared" si="75"/>
        <v>105</v>
      </c>
      <c r="I777" s="1"/>
      <c r="J777" s="5"/>
      <c r="K777" s="5"/>
    </row>
    <row r="778" spans="2:17">
      <c r="B778" s="155"/>
      <c r="C778" s="155"/>
      <c r="D778" s="1">
        <v>26205</v>
      </c>
      <c r="E778" s="1"/>
      <c r="F778" s="1">
        <v>26370</v>
      </c>
      <c r="G778" s="1"/>
      <c r="H778" s="1">
        <f t="shared" si="75"/>
        <v>165</v>
      </c>
      <c r="I778" s="1"/>
      <c r="J778" s="5"/>
      <c r="K778" s="5"/>
    </row>
    <row r="779" spans="2:17">
      <c r="B779" s="156"/>
      <c r="C779" s="156"/>
      <c r="D779" s="1">
        <v>26205</v>
      </c>
      <c r="E779" s="1"/>
      <c r="F779" s="1">
        <v>26450</v>
      </c>
      <c r="G779" s="1"/>
      <c r="H779" s="1">
        <f t="shared" si="75"/>
        <v>245</v>
      </c>
      <c r="I779" s="1"/>
      <c r="J779" s="5">
        <f>H777+H778+H779</f>
        <v>515</v>
      </c>
      <c r="K779" s="5">
        <f>J779*40</f>
        <v>20600</v>
      </c>
    </row>
    <row r="780" spans="2:17">
      <c r="B780" s="154" t="s">
        <v>673</v>
      </c>
      <c r="C780" s="154" t="s">
        <v>667</v>
      </c>
      <c r="D780" s="1">
        <v>26475</v>
      </c>
      <c r="E780" s="1"/>
      <c r="F780" s="1">
        <v>26590</v>
      </c>
      <c r="G780" s="1"/>
      <c r="H780" s="1">
        <f t="shared" si="75"/>
        <v>115</v>
      </c>
      <c r="I780" s="1"/>
      <c r="J780" s="5"/>
      <c r="K780" s="5"/>
    </row>
    <row r="781" spans="2:17">
      <c r="B781" s="156"/>
      <c r="C781" s="156"/>
      <c r="D781" s="1">
        <v>26475</v>
      </c>
      <c r="E781" s="1"/>
      <c r="F781" s="1">
        <v>26590</v>
      </c>
      <c r="G781" s="1"/>
      <c r="H781" s="1">
        <f t="shared" si="75"/>
        <v>115</v>
      </c>
      <c r="I781" s="1"/>
      <c r="J781" s="5">
        <f>H780+H781</f>
        <v>230</v>
      </c>
      <c r="K781" s="5">
        <f t="shared" ref="K781:K784" si="76">J781*40</f>
        <v>9200</v>
      </c>
    </row>
    <row r="782" spans="2:17">
      <c r="B782" s="154" t="s">
        <v>676</v>
      </c>
      <c r="C782" s="154" t="s">
        <v>667</v>
      </c>
      <c r="D782" s="1">
        <v>26440</v>
      </c>
      <c r="E782" s="1"/>
      <c r="F782" s="1">
        <v>26540</v>
      </c>
      <c r="G782" s="1"/>
      <c r="H782" s="1">
        <f t="shared" si="75"/>
        <v>100</v>
      </c>
      <c r="I782" s="1"/>
      <c r="J782" s="5"/>
      <c r="K782" s="5"/>
    </row>
    <row r="783" spans="2:17">
      <c r="B783" s="155"/>
      <c r="C783" s="155"/>
      <c r="D783" s="1">
        <v>26440</v>
      </c>
      <c r="E783" s="1"/>
      <c r="F783" s="1">
        <v>26570</v>
      </c>
      <c r="G783" s="1"/>
      <c r="H783" s="1">
        <f t="shared" si="75"/>
        <v>130</v>
      </c>
      <c r="I783" s="1"/>
      <c r="J783" s="5"/>
      <c r="K783" s="5"/>
    </row>
    <row r="784" spans="2:17">
      <c r="B784" s="156"/>
      <c r="C784" s="156"/>
      <c r="D784" s="1">
        <v>26440</v>
      </c>
      <c r="E784" s="1"/>
      <c r="F784" s="1">
        <v>26580</v>
      </c>
      <c r="G784" s="1"/>
      <c r="H784" s="1">
        <f t="shared" si="75"/>
        <v>140</v>
      </c>
      <c r="I784" s="1"/>
      <c r="J784" s="5">
        <f>H782+H783+H784</f>
        <v>370</v>
      </c>
      <c r="K784" s="5">
        <f t="shared" si="76"/>
        <v>14800</v>
      </c>
    </row>
    <row r="785" spans="2:11">
      <c r="B785" s="154" t="s">
        <v>679</v>
      </c>
      <c r="C785" s="154" t="s">
        <v>667</v>
      </c>
      <c r="D785" s="1">
        <v>26635</v>
      </c>
      <c r="E785" s="1"/>
      <c r="F785" s="109">
        <v>26730</v>
      </c>
      <c r="G785" s="1"/>
      <c r="H785" s="1">
        <f t="shared" si="75"/>
        <v>95</v>
      </c>
      <c r="I785" s="1"/>
      <c r="J785" s="5"/>
      <c r="K785" s="5"/>
    </row>
    <row r="786" spans="2:11">
      <c r="B786" s="155"/>
      <c r="C786" s="155"/>
      <c r="D786" s="1">
        <v>26635</v>
      </c>
      <c r="E786" s="1"/>
      <c r="F786" s="109">
        <v>26730</v>
      </c>
      <c r="G786" s="1"/>
      <c r="H786" s="1">
        <f t="shared" si="75"/>
        <v>95</v>
      </c>
      <c r="I786" s="1"/>
      <c r="J786" s="5"/>
      <c r="K786" s="5"/>
    </row>
    <row r="787" spans="2:11">
      <c r="B787" s="156"/>
      <c r="C787" s="156"/>
      <c r="D787" s="1">
        <v>26635</v>
      </c>
      <c r="E787" s="1"/>
      <c r="F787" s="109">
        <v>26730</v>
      </c>
      <c r="G787" s="1"/>
      <c r="H787" s="1">
        <f t="shared" si="75"/>
        <v>95</v>
      </c>
      <c r="I787" s="1"/>
      <c r="J787" s="5">
        <f>H785+H786+H787</f>
        <v>285</v>
      </c>
      <c r="K787" s="5">
        <f>J787*40</f>
        <v>11400</v>
      </c>
    </row>
    <row r="788" spans="2:11">
      <c r="B788" s="154" t="s">
        <v>680</v>
      </c>
      <c r="C788" s="120" t="s">
        <v>667</v>
      </c>
      <c r="D788" s="1">
        <v>26800</v>
      </c>
      <c r="E788" s="1"/>
      <c r="F788" s="109">
        <v>26920</v>
      </c>
      <c r="G788" s="1"/>
      <c r="H788" s="1">
        <f t="shared" si="75"/>
        <v>120</v>
      </c>
      <c r="I788" s="1"/>
      <c r="J788" s="5"/>
      <c r="K788" s="5"/>
    </row>
    <row r="789" spans="2:11">
      <c r="B789" s="156"/>
      <c r="C789" s="120"/>
      <c r="D789" s="1">
        <v>26800</v>
      </c>
      <c r="E789" s="1"/>
      <c r="F789" s="109">
        <v>26920</v>
      </c>
      <c r="G789" s="1"/>
      <c r="H789" s="1">
        <f t="shared" si="75"/>
        <v>120</v>
      </c>
      <c r="I789" s="1"/>
      <c r="J789" s="5">
        <f>H788+H789</f>
        <v>240</v>
      </c>
      <c r="K789" s="5">
        <f>J789*40</f>
        <v>9600</v>
      </c>
    </row>
    <row r="790" spans="2:11">
      <c r="B790" s="154" t="s">
        <v>681</v>
      </c>
      <c r="C790" s="154" t="s">
        <v>667</v>
      </c>
      <c r="D790" s="1">
        <v>26880</v>
      </c>
      <c r="E790" s="1"/>
      <c r="F790" s="109"/>
      <c r="G790" s="1">
        <v>26810</v>
      </c>
      <c r="H790" s="1">
        <f>G790-D790</f>
        <v>-70</v>
      </c>
      <c r="I790" s="1"/>
      <c r="J790" s="5"/>
      <c r="K790" s="5"/>
    </row>
    <row r="791" spans="2:11">
      <c r="B791" s="155"/>
      <c r="C791" s="155"/>
      <c r="D791" s="1">
        <v>26880</v>
      </c>
      <c r="E791" s="1"/>
      <c r="F791" s="109"/>
      <c r="G791" s="1">
        <v>26810</v>
      </c>
      <c r="H791" s="1">
        <f>G791-D791</f>
        <v>-70</v>
      </c>
      <c r="I791" s="1"/>
      <c r="J791" s="5"/>
      <c r="K791" s="5"/>
    </row>
    <row r="792" spans="2:11">
      <c r="B792" s="155"/>
      <c r="C792" s="155"/>
      <c r="D792" s="1">
        <v>26740</v>
      </c>
      <c r="E792" s="1">
        <v>26800</v>
      </c>
      <c r="F792" s="109"/>
      <c r="G792" s="1"/>
      <c r="H792" s="1">
        <f>E792-D792</f>
        <v>60</v>
      </c>
      <c r="I792" s="1"/>
      <c r="J792" s="5"/>
      <c r="K792" s="5"/>
    </row>
    <row r="793" spans="2:11">
      <c r="B793" s="156"/>
      <c r="C793" s="156"/>
      <c r="D793" s="1">
        <v>26740</v>
      </c>
      <c r="E793" s="1">
        <v>26800</v>
      </c>
      <c r="F793" s="109"/>
      <c r="G793" s="1"/>
      <c r="H793" s="1">
        <f>E793-D793</f>
        <v>60</v>
      </c>
      <c r="I793" s="1"/>
      <c r="J793" s="5">
        <f>H790+H791+H792+H793</f>
        <v>-20</v>
      </c>
      <c r="K793" s="5">
        <f>J793*40</f>
        <v>-800</v>
      </c>
    </row>
    <row r="794" spans="2:11">
      <c r="B794" s="154" t="s">
        <v>685</v>
      </c>
      <c r="C794" s="154" t="s">
        <v>667</v>
      </c>
      <c r="D794" s="1">
        <v>26950</v>
      </c>
      <c r="E794" s="1"/>
      <c r="F794" s="109">
        <v>27140</v>
      </c>
      <c r="G794" s="1"/>
      <c r="H794" s="1">
        <f>F794-D794</f>
        <v>190</v>
      </c>
      <c r="I794" s="1"/>
      <c r="J794" s="5"/>
      <c r="K794" s="5"/>
    </row>
    <row r="795" spans="2:11">
      <c r="B795" s="155"/>
      <c r="C795" s="155"/>
      <c r="D795" s="1">
        <v>26950</v>
      </c>
      <c r="E795" s="1"/>
      <c r="F795" s="109">
        <v>27140</v>
      </c>
      <c r="G795" s="1"/>
      <c r="H795" s="1">
        <f t="shared" ref="H795:H796" si="77">F795-D795</f>
        <v>190</v>
      </c>
      <c r="I795" s="1"/>
      <c r="J795" s="5"/>
      <c r="K795" s="5"/>
    </row>
    <row r="796" spans="2:11">
      <c r="B796" s="156"/>
      <c r="C796" s="156"/>
      <c r="D796" s="1">
        <v>26950</v>
      </c>
      <c r="E796" s="1"/>
      <c r="F796" s="109">
        <v>27140</v>
      </c>
      <c r="G796" s="1"/>
      <c r="H796" s="1">
        <f t="shared" si="77"/>
        <v>190</v>
      </c>
      <c r="I796" s="1"/>
      <c r="J796" s="5"/>
      <c r="K796" s="5"/>
    </row>
    <row r="797" spans="2:11">
      <c r="B797" s="154" t="s">
        <v>691</v>
      </c>
      <c r="C797" s="154" t="s">
        <v>667</v>
      </c>
      <c r="D797" s="1">
        <v>26780</v>
      </c>
      <c r="E797" s="1">
        <v>26900</v>
      </c>
      <c r="F797" s="109"/>
      <c r="G797" s="1"/>
      <c r="H797" s="1">
        <f>E797-D797</f>
        <v>120</v>
      </c>
      <c r="I797" s="1"/>
      <c r="J797" s="5"/>
      <c r="K797" s="5"/>
    </row>
    <row r="798" spans="2:11">
      <c r="B798" s="155"/>
      <c r="C798" s="155"/>
      <c r="D798" s="1">
        <v>26735</v>
      </c>
      <c r="E798" s="1">
        <v>26900</v>
      </c>
      <c r="F798" s="109"/>
      <c r="G798" s="1"/>
      <c r="H798" s="1">
        <f t="shared" ref="H798:H799" si="78">E798-D798</f>
        <v>165</v>
      </c>
      <c r="I798" s="1"/>
      <c r="J798" s="5"/>
      <c r="K798" s="5"/>
    </row>
    <row r="799" spans="2:11">
      <c r="B799" s="156"/>
      <c r="C799" s="156"/>
      <c r="D799" s="1">
        <v>26735</v>
      </c>
      <c r="E799" s="1">
        <v>26900</v>
      </c>
      <c r="F799" s="109"/>
      <c r="G799" s="1"/>
      <c r="H799" s="1">
        <f t="shared" si="78"/>
        <v>165</v>
      </c>
      <c r="I799" s="1"/>
      <c r="J799" s="5">
        <f>H797+H798+H799</f>
        <v>450</v>
      </c>
      <c r="K799" s="5">
        <f>J799*40</f>
        <v>18000</v>
      </c>
    </row>
    <row r="800" spans="2:11">
      <c r="B800" s="154" t="s">
        <v>694</v>
      </c>
      <c r="C800" s="154" t="s">
        <v>667</v>
      </c>
      <c r="D800" s="1">
        <v>26800</v>
      </c>
      <c r="E800" s="1"/>
      <c r="F800" s="109">
        <v>26888</v>
      </c>
      <c r="G800" s="1"/>
      <c r="H800" s="1">
        <f>F800-D800</f>
        <v>88</v>
      </c>
      <c r="I800" s="1"/>
      <c r="J800" s="5"/>
      <c r="K800" s="5"/>
    </row>
    <row r="801" spans="2:11">
      <c r="B801" s="155"/>
      <c r="C801" s="155"/>
      <c r="D801" s="1">
        <v>26800</v>
      </c>
      <c r="E801" s="1"/>
      <c r="F801" s="109">
        <v>26920</v>
      </c>
      <c r="G801" s="1"/>
      <c r="H801" s="1">
        <f t="shared" ref="H801:H802" si="79">F801-D801</f>
        <v>120</v>
      </c>
      <c r="I801" s="1"/>
      <c r="J801" s="5"/>
      <c r="K801" s="5"/>
    </row>
    <row r="802" spans="2:11">
      <c r="B802" s="156"/>
      <c r="C802" s="156"/>
      <c r="D802" s="1">
        <v>26800</v>
      </c>
      <c r="E802" s="1"/>
      <c r="F802" s="109">
        <v>27015</v>
      </c>
      <c r="G802" s="1"/>
      <c r="H802" s="1">
        <f t="shared" si="79"/>
        <v>215</v>
      </c>
      <c r="I802" s="1"/>
      <c r="J802" s="5">
        <f>H800+H801+H802</f>
        <v>423</v>
      </c>
      <c r="K802" s="5">
        <f>J802*40</f>
        <v>16920</v>
      </c>
    </row>
    <row r="803" spans="2:11">
      <c r="B803" s="154" t="s">
        <v>696</v>
      </c>
      <c r="C803" s="154" t="s">
        <v>667</v>
      </c>
      <c r="D803" s="1">
        <v>27050</v>
      </c>
      <c r="E803" s="1">
        <v>27200</v>
      </c>
      <c r="F803" s="109"/>
      <c r="G803" s="1"/>
      <c r="H803" s="1">
        <f>E803-D803</f>
        <v>150</v>
      </c>
      <c r="I803" s="1"/>
      <c r="J803" s="5"/>
      <c r="K803" s="5"/>
    </row>
    <row r="804" spans="2:11">
      <c r="B804" s="155"/>
      <c r="C804" s="155"/>
      <c r="D804" s="1">
        <v>26950</v>
      </c>
      <c r="E804" s="1">
        <v>27200</v>
      </c>
      <c r="F804" s="109"/>
      <c r="G804" s="1"/>
      <c r="H804" s="1">
        <f t="shared" ref="H804:H805" si="80">E804-D804</f>
        <v>250</v>
      </c>
      <c r="I804" s="1"/>
      <c r="J804" s="5"/>
      <c r="K804" s="5"/>
    </row>
    <row r="805" spans="2:11">
      <c r="B805" s="156"/>
      <c r="C805" s="156"/>
      <c r="D805" s="1">
        <v>26890</v>
      </c>
      <c r="E805" s="1">
        <v>27200</v>
      </c>
      <c r="F805" s="109"/>
      <c r="G805" s="1"/>
      <c r="H805" s="1">
        <f t="shared" si="80"/>
        <v>310</v>
      </c>
      <c r="I805" s="1"/>
      <c r="J805" s="5">
        <f>H803+H804+H805</f>
        <v>710</v>
      </c>
      <c r="K805" s="5">
        <f>J805*40</f>
        <v>28400</v>
      </c>
    </row>
    <row r="806" spans="2:11">
      <c r="B806" s="154" t="s">
        <v>699</v>
      </c>
      <c r="C806" s="154" t="s">
        <v>667</v>
      </c>
      <c r="D806" s="1">
        <v>26850</v>
      </c>
      <c r="E806" s="1">
        <v>27000</v>
      </c>
      <c r="F806" s="109"/>
      <c r="G806" s="1"/>
      <c r="H806" s="1">
        <f>E806-D806</f>
        <v>150</v>
      </c>
      <c r="I806" s="1"/>
      <c r="J806" s="5"/>
      <c r="K806" s="5"/>
    </row>
    <row r="807" spans="2:11">
      <c r="B807" s="155"/>
      <c r="C807" s="155"/>
      <c r="D807" s="1">
        <v>26850</v>
      </c>
      <c r="E807" s="1">
        <v>27000</v>
      </c>
      <c r="F807" s="109"/>
      <c r="G807" s="1"/>
      <c r="H807" s="1">
        <f t="shared" ref="H807:H808" si="81">E807-D807</f>
        <v>150</v>
      </c>
      <c r="I807" s="1"/>
      <c r="J807" s="5"/>
      <c r="K807" s="5"/>
    </row>
    <row r="808" spans="2:11">
      <c r="B808" s="156"/>
      <c r="C808" s="156"/>
      <c r="D808" s="1">
        <v>26802</v>
      </c>
      <c r="E808" s="1">
        <v>27000</v>
      </c>
      <c r="F808" s="109"/>
      <c r="G808" s="1"/>
      <c r="H808" s="1">
        <f t="shared" si="81"/>
        <v>198</v>
      </c>
      <c r="I808" s="1"/>
      <c r="J808" s="5">
        <f>H806+H807+H808</f>
        <v>498</v>
      </c>
      <c r="K808" s="5">
        <f>J808*40</f>
        <v>19920</v>
      </c>
    </row>
    <row r="809" spans="2:11">
      <c r="B809" s="154" t="s">
        <v>700</v>
      </c>
      <c r="C809" s="154" t="s">
        <v>667</v>
      </c>
      <c r="D809" s="1">
        <v>26840</v>
      </c>
      <c r="E809" s="1"/>
      <c r="F809" s="1">
        <v>26950</v>
      </c>
      <c r="G809" s="110"/>
      <c r="H809" s="1">
        <f>F809-D809</f>
        <v>110</v>
      </c>
      <c r="I809" s="1"/>
      <c r="J809" s="5"/>
      <c r="K809" s="5"/>
    </row>
    <row r="810" spans="2:11">
      <c r="B810" s="155"/>
      <c r="C810" s="155"/>
      <c r="D810" s="1">
        <v>26840</v>
      </c>
      <c r="E810" s="1"/>
      <c r="F810" s="1">
        <v>26950</v>
      </c>
      <c r="G810" s="110"/>
      <c r="H810" s="1">
        <f t="shared" ref="H810:H817" si="82">F810-D810</f>
        <v>110</v>
      </c>
      <c r="I810" s="1"/>
      <c r="J810" s="5"/>
      <c r="K810" s="5"/>
    </row>
    <row r="811" spans="2:11">
      <c r="B811" s="155"/>
      <c r="C811" s="155"/>
      <c r="D811" s="1">
        <v>26880</v>
      </c>
      <c r="E811" s="1"/>
      <c r="F811" s="1">
        <v>26990</v>
      </c>
      <c r="G811" s="110"/>
      <c r="H811" s="1">
        <f t="shared" si="82"/>
        <v>110</v>
      </c>
      <c r="I811" s="1"/>
      <c r="J811" s="5"/>
      <c r="K811" s="5"/>
    </row>
    <row r="812" spans="2:11">
      <c r="B812" s="156"/>
      <c r="C812" s="156"/>
      <c r="D812" s="1">
        <v>26880</v>
      </c>
      <c r="E812" s="1"/>
      <c r="F812" s="1">
        <v>26990</v>
      </c>
      <c r="G812" s="110"/>
      <c r="H812" s="1">
        <f t="shared" si="82"/>
        <v>110</v>
      </c>
      <c r="I812" s="1"/>
      <c r="J812" s="5">
        <f>H809+H810+H811+H812</f>
        <v>440</v>
      </c>
      <c r="K812" s="5">
        <f>J812*40</f>
        <v>17600</v>
      </c>
    </row>
    <row r="813" spans="2:11">
      <c r="B813" s="154" t="s">
        <v>702</v>
      </c>
      <c r="C813" s="154" t="s">
        <v>667</v>
      </c>
      <c r="D813" s="1">
        <v>26980</v>
      </c>
      <c r="E813" s="1"/>
      <c r="F813" s="109">
        <v>27000</v>
      </c>
      <c r="G813" s="1"/>
      <c r="H813" s="1">
        <f t="shared" si="82"/>
        <v>20</v>
      </c>
      <c r="I813" s="1"/>
      <c r="J813" s="5"/>
      <c r="K813" s="5"/>
    </row>
    <row r="814" spans="2:11">
      <c r="B814" s="155"/>
      <c r="C814" s="155"/>
      <c r="D814" s="1">
        <v>26980</v>
      </c>
      <c r="E814" s="1"/>
      <c r="F814" s="109">
        <v>27050</v>
      </c>
      <c r="G814" s="1"/>
      <c r="H814" s="1">
        <f t="shared" si="82"/>
        <v>70</v>
      </c>
      <c r="I814" s="1"/>
      <c r="J814" s="5"/>
      <c r="K814" s="5"/>
    </row>
    <row r="815" spans="2:11">
      <c r="B815" s="156"/>
      <c r="C815" s="156"/>
      <c r="D815" s="1">
        <v>26980</v>
      </c>
      <c r="E815" s="1"/>
      <c r="F815" s="109">
        <v>27090</v>
      </c>
      <c r="G815" s="1"/>
      <c r="H815" s="1">
        <f t="shared" si="82"/>
        <v>110</v>
      </c>
      <c r="I815" s="1"/>
      <c r="J815" s="5">
        <f>H813+H814+H815</f>
        <v>200</v>
      </c>
      <c r="K815" s="5">
        <f>J815*40</f>
        <v>8000</v>
      </c>
    </row>
    <row r="816" spans="2:11">
      <c r="B816" s="154" t="s">
        <v>704</v>
      </c>
      <c r="C816" s="154" t="s">
        <v>667</v>
      </c>
      <c r="D816" s="1">
        <v>27100</v>
      </c>
      <c r="E816" s="1"/>
      <c r="F816" s="109">
        <v>27180</v>
      </c>
      <c r="G816" s="1"/>
      <c r="H816" s="1">
        <f t="shared" si="82"/>
        <v>80</v>
      </c>
      <c r="I816" s="1"/>
      <c r="J816" s="5"/>
      <c r="K816" s="5"/>
    </row>
    <row r="817" spans="2:11">
      <c r="B817" s="155"/>
      <c r="C817" s="155"/>
      <c r="D817" s="1">
        <v>27100</v>
      </c>
      <c r="E817" s="1"/>
      <c r="F817" s="109">
        <v>27180</v>
      </c>
      <c r="G817" s="1"/>
      <c r="H817" s="1">
        <f t="shared" si="82"/>
        <v>80</v>
      </c>
      <c r="I817" s="1"/>
      <c r="J817" s="5"/>
      <c r="K817" s="5"/>
    </row>
    <row r="818" spans="2:11">
      <c r="B818" s="155"/>
      <c r="C818" s="155"/>
      <c r="D818" s="1">
        <v>27100</v>
      </c>
      <c r="E818" s="1">
        <v>27050</v>
      </c>
      <c r="F818" s="109"/>
      <c r="G818" s="1"/>
      <c r="H818" s="1">
        <f>E818-D818</f>
        <v>-50</v>
      </c>
      <c r="I818" s="1"/>
      <c r="J818" s="5"/>
      <c r="K818" s="5"/>
    </row>
    <row r="819" spans="2:11">
      <c r="B819" s="155"/>
      <c r="C819" s="155"/>
      <c r="D819" s="1">
        <v>26950</v>
      </c>
      <c r="E819" s="1"/>
      <c r="F819" s="109">
        <v>27025</v>
      </c>
      <c r="G819" s="1"/>
      <c r="H819" s="1">
        <f>F819-D819</f>
        <v>75</v>
      </c>
      <c r="I819" s="1"/>
      <c r="J819" s="5"/>
      <c r="K819" s="5"/>
    </row>
    <row r="820" spans="2:11">
      <c r="B820" s="156"/>
      <c r="C820" s="156"/>
      <c r="D820" s="1">
        <v>26950</v>
      </c>
      <c r="E820" s="1"/>
      <c r="F820" s="109">
        <v>27025</v>
      </c>
      <c r="G820" s="1"/>
      <c r="H820" s="1">
        <f>F820-D820</f>
        <v>75</v>
      </c>
      <c r="I820" s="1"/>
      <c r="J820" s="5">
        <f>H816+H817+H818+H819+H820</f>
        <v>260</v>
      </c>
      <c r="K820" s="5">
        <f>J820*40</f>
        <v>10400</v>
      </c>
    </row>
    <row r="821" spans="2:11">
      <c r="B821" s="154" t="s">
        <v>706</v>
      </c>
      <c r="C821" s="154" t="s">
        <v>667</v>
      </c>
      <c r="D821" s="1">
        <v>27070</v>
      </c>
      <c r="E821" s="1"/>
      <c r="F821" s="109">
        <v>27115</v>
      </c>
      <c r="G821" s="110"/>
      <c r="H821" s="1">
        <f>F821-D821</f>
        <v>45</v>
      </c>
      <c r="I821" s="1"/>
      <c r="J821" s="5"/>
      <c r="K821" s="5"/>
    </row>
    <row r="822" spans="2:11">
      <c r="B822" s="155"/>
      <c r="C822" s="155"/>
      <c r="D822" s="1">
        <v>27070</v>
      </c>
      <c r="E822" s="1">
        <v>27000</v>
      </c>
      <c r="F822" s="109"/>
      <c r="G822" s="1"/>
      <c r="H822" s="1">
        <f>E822-D822</f>
        <v>-70</v>
      </c>
      <c r="I822" s="1"/>
      <c r="J822" s="5"/>
      <c r="K822" s="5"/>
    </row>
    <row r="823" spans="2:11">
      <c r="B823" s="156"/>
      <c r="C823" s="156"/>
      <c r="D823" s="1">
        <v>27070</v>
      </c>
      <c r="E823" s="1">
        <v>27000</v>
      </c>
      <c r="F823" s="109"/>
      <c r="G823" s="1"/>
      <c r="H823" s="1">
        <f>E823-D823</f>
        <v>-70</v>
      </c>
      <c r="I823" s="1"/>
      <c r="J823" s="5">
        <f>H821+H822+H823</f>
        <v>-95</v>
      </c>
      <c r="K823" s="5">
        <f>J823*40</f>
        <v>-3800</v>
      </c>
    </row>
    <row r="824" spans="2:11">
      <c r="B824" s="154" t="s">
        <v>709</v>
      </c>
      <c r="C824" s="154" t="s">
        <v>208</v>
      </c>
      <c r="D824" s="1">
        <v>27120</v>
      </c>
      <c r="E824" s="1"/>
      <c r="F824" s="109">
        <v>27320</v>
      </c>
      <c r="G824" s="1"/>
      <c r="H824" s="1">
        <f>F824-D824</f>
        <v>200</v>
      </c>
      <c r="I824" s="1"/>
      <c r="J824" s="5"/>
      <c r="K824" s="5"/>
    </row>
    <row r="825" spans="2:11">
      <c r="B825" s="155"/>
      <c r="C825" s="155"/>
      <c r="D825" s="1">
        <v>27120</v>
      </c>
      <c r="E825" s="1"/>
      <c r="F825" s="109">
        <v>27320</v>
      </c>
      <c r="G825" s="1"/>
      <c r="H825" s="1">
        <f t="shared" ref="H825:H826" si="83">F825-D825</f>
        <v>200</v>
      </c>
      <c r="I825" s="1"/>
      <c r="J825" s="5"/>
      <c r="K825" s="5"/>
    </row>
    <row r="826" spans="2:11">
      <c r="B826" s="156"/>
      <c r="C826" s="156"/>
      <c r="D826" s="1">
        <v>27120</v>
      </c>
      <c r="E826" s="1"/>
      <c r="F826" s="109">
        <v>27400</v>
      </c>
      <c r="G826" s="1"/>
      <c r="H826" s="1">
        <f t="shared" si="83"/>
        <v>280</v>
      </c>
      <c r="I826" s="1"/>
      <c r="J826" s="5">
        <f>H824+H825+H826</f>
        <v>680</v>
      </c>
      <c r="K826" s="5">
        <f>J826*40</f>
        <v>27200</v>
      </c>
    </row>
    <row r="827" spans="2:11">
      <c r="B827" s="154" t="s">
        <v>714</v>
      </c>
      <c r="C827" s="154" t="s">
        <v>208</v>
      </c>
      <c r="D827" s="1">
        <v>27540</v>
      </c>
      <c r="E827" s="1"/>
      <c r="F827" s="109">
        <v>27650</v>
      </c>
      <c r="G827" s="1"/>
      <c r="H827" s="1">
        <f>F827-D827</f>
        <v>110</v>
      </c>
      <c r="I827" s="1"/>
      <c r="J827" s="5"/>
      <c r="K827" s="5"/>
    </row>
    <row r="828" spans="2:11">
      <c r="B828" s="155"/>
      <c r="C828" s="155"/>
      <c r="D828" s="1">
        <v>27540</v>
      </c>
      <c r="E828" s="1"/>
      <c r="F828" s="109">
        <v>27650</v>
      </c>
      <c r="G828" s="1"/>
      <c r="H828" s="1">
        <f t="shared" ref="H828:H832" si="84">F828-D828</f>
        <v>110</v>
      </c>
      <c r="I828" s="1"/>
      <c r="J828" s="5"/>
      <c r="K828" s="5"/>
    </row>
    <row r="829" spans="2:11">
      <c r="B829" s="156"/>
      <c r="C829" s="156"/>
      <c r="D829" s="1">
        <v>27540</v>
      </c>
      <c r="E829" s="1"/>
      <c r="F829" s="109">
        <v>27650</v>
      </c>
      <c r="G829" s="1"/>
      <c r="H829" s="1">
        <f t="shared" si="84"/>
        <v>110</v>
      </c>
      <c r="I829" s="1"/>
      <c r="J829" s="5">
        <f>H827+H828+H829</f>
        <v>330</v>
      </c>
      <c r="K829" s="5">
        <f>J829*40</f>
        <v>13200</v>
      </c>
    </row>
    <row r="830" spans="2:11">
      <c r="B830" s="154" t="s">
        <v>720</v>
      </c>
      <c r="C830" s="154" t="s">
        <v>208</v>
      </c>
      <c r="D830" s="1">
        <v>27770</v>
      </c>
      <c r="E830" s="1"/>
      <c r="F830" s="109">
        <v>27840</v>
      </c>
      <c r="G830" s="1"/>
      <c r="H830" s="1">
        <f t="shared" si="84"/>
        <v>70</v>
      </c>
      <c r="I830" s="1"/>
      <c r="J830" s="5"/>
      <c r="K830" s="5"/>
    </row>
    <row r="831" spans="2:11">
      <c r="B831" s="155"/>
      <c r="C831" s="155"/>
      <c r="D831" s="1">
        <v>27770</v>
      </c>
      <c r="E831" s="1"/>
      <c r="F831" s="109">
        <v>27855</v>
      </c>
      <c r="G831" s="1"/>
      <c r="H831" s="1">
        <f t="shared" si="84"/>
        <v>85</v>
      </c>
      <c r="I831" s="1"/>
      <c r="J831" s="5"/>
      <c r="K831" s="5"/>
    </row>
    <row r="832" spans="2:11">
      <c r="B832" s="156"/>
      <c r="C832" s="156"/>
      <c r="D832" s="1">
        <v>27770</v>
      </c>
      <c r="E832" s="1"/>
      <c r="F832" s="109">
        <v>27865</v>
      </c>
      <c r="G832" s="1"/>
      <c r="H832" s="1">
        <f t="shared" si="84"/>
        <v>95</v>
      </c>
      <c r="I832" s="1"/>
      <c r="J832" s="5">
        <f>H830+H831+H832</f>
        <v>250</v>
      </c>
      <c r="K832" s="5">
        <f>J832*40</f>
        <v>10000</v>
      </c>
    </row>
    <row r="833" spans="2:11">
      <c r="B833" s="154" t="s">
        <v>727</v>
      </c>
      <c r="C833" s="154" t="s">
        <v>208</v>
      </c>
      <c r="D833" s="1">
        <v>27740</v>
      </c>
      <c r="E833" s="1">
        <v>27800</v>
      </c>
      <c r="F833" s="109"/>
      <c r="G833" s="1"/>
      <c r="H833" s="1">
        <f>E833-D833</f>
        <v>60</v>
      </c>
      <c r="I833" s="1"/>
      <c r="J833" s="5"/>
      <c r="K833" s="5"/>
    </row>
    <row r="834" spans="2:11">
      <c r="B834" s="155"/>
      <c r="C834" s="155"/>
      <c r="D834" s="1">
        <v>27730</v>
      </c>
      <c r="E834" s="1">
        <v>27800</v>
      </c>
      <c r="F834" s="109"/>
      <c r="G834" s="1"/>
      <c r="H834" s="1">
        <f t="shared" ref="H834:H835" si="85">E834-D834</f>
        <v>70</v>
      </c>
      <c r="I834" s="1"/>
      <c r="J834" s="5"/>
      <c r="K834" s="5"/>
    </row>
    <row r="835" spans="2:11">
      <c r="B835" s="156"/>
      <c r="C835" s="156"/>
      <c r="D835" s="1">
        <v>27750</v>
      </c>
      <c r="E835" s="1">
        <v>27800</v>
      </c>
      <c r="F835" s="109"/>
      <c r="G835" s="1"/>
      <c r="H835" s="1">
        <f t="shared" si="85"/>
        <v>50</v>
      </c>
      <c r="I835" s="1"/>
      <c r="J835" s="5">
        <f>H833+H834+H835</f>
        <v>180</v>
      </c>
      <c r="K835" s="5">
        <f>J835*40</f>
        <v>7200</v>
      </c>
    </row>
    <row r="836" spans="2:11">
      <c r="B836" s="1"/>
      <c r="C836" s="1"/>
      <c r="D836" s="1"/>
      <c r="E836" s="1"/>
      <c r="F836" s="167" t="s">
        <v>638</v>
      </c>
      <c r="G836" s="168"/>
      <c r="H836" s="5">
        <f>SUM(H771:H835)</f>
        <v>7671</v>
      </c>
      <c r="I836" s="5">
        <f>H836*40</f>
        <v>306840</v>
      </c>
      <c r="J836" s="13"/>
      <c r="K836" s="13"/>
    </row>
    <row r="839" spans="2:11">
      <c r="B839" s="5" t="s">
        <v>175</v>
      </c>
      <c r="C839" s="5">
        <v>2018</v>
      </c>
      <c r="D839" s="1"/>
      <c r="E839" s="1"/>
      <c r="F839" s="1"/>
      <c r="G839" s="1"/>
      <c r="H839" s="1"/>
      <c r="I839" s="1"/>
      <c r="J839" s="163" t="s">
        <v>527</v>
      </c>
      <c r="K839" s="164"/>
    </row>
    <row r="840" spans="2:11">
      <c r="B840" s="3"/>
      <c r="C840" s="3"/>
      <c r="D840" s="3"/>
      <c r="E840" s="3"/>
      <c r="F840" s="3"/>
      <c r="G840" s="3"/>
      <c r="H840" s="3" t="s">
        <v>4</v>
      </c>
      <c r="I840" s="3"/>
      <c r="J840" s="165"/>
      <c r="K840" s="166"/>
    </row>
    <row r="841" spans="2:11">
      <c r="B841" s="4" t="s">
        <v>0</v>
      </c>
      <c r="C841" s="4" t="s">
        <v>5</v>
      </c>
      <c r="D841" s="4" t="s">
        <v>2</v>
      </c>
      <c r="E841" s="4" t="s">
        <v>6</v>
      </c>
      <c r="F841" s="4" t="s">
        <v>3</v>
      </c>
      <c r="G841" s="4" t="s">
        <v>7</v>
      </c>
      <c r="H841" s="4" t="s">
        <v>8</v>
      </c>
      <c r="I841" s="4" t="s">
        <v>9</v>
      </c>
      <c r="J841" s="76" t="s">
        <v>525</v>
      </c>
      <c r="K841" s="77" t="s">
        <v>526</v>
      </c>
    </row>
    <row r="842" spans="2:11">
      <c r="B842" s="154" t="s">
        <v>730</v>
      </c>
      <c r="C842" s="154" t="s">
        <v>208</v>
      </c>
      <c r="D842" s="1">
        <v>27670</v>
      </c>
      <c r="E842" s="1">
        <v>27800</v>
      </c>
      <c r="F842" s="1"/>
      <c r="G842" s="1"/>
      <c r="H842" s="1">
        <f>E842-D842</f>
        <v>130</v>
      </c>
      <c r="I842" s="1"/>
      <c r="J842" s="1"/>
      <c r="K842" s="1"/>
    </row>
    <row r="843" spans="2:11">
      <c r="B843" s="155"/>
      <c r="C843" s="155"/>
      <c r="D843" s="1">
        <v>27670</v>
      </c>
      <c r="E843" s="1">
        <v>27800</v>
      </c>
      <c r="F843" s="1"/>
      <c r="G843" s="1"/>
      <c r="H843" s="1">
        <f t="shared" ref="H843:H848" si="86">E843-D843</f>
        <v>130</v>
      </c>
      <c r="I843" s="1"/>
      <c r="J843" s="1"/>
      <c r="K843" s="1"/>
    </row>
    <row r="844" spans="2:11">
      <c r="B844" s="155"/>
      <c r="C844" s="155"/>
      <c r="D844" s="1">
        <v>27600</v>
      </c>
      <c r="E844" s="1">
        <v>27800</v>
      </c>
      <c r="F844" s="1"/>
      <c r="G844" s="1"/>
      <c r="H844" s="1">
        <f t="shared" si="86"/>
        <v>200</v>
      </c>
      <c r="I844" s="1"/>
      <c r="J844" s="1"/>
      <c r="K844" s="1"/>
    </row>
    <row r="845" spans="2:11">
      <c r="B845" s="156"/>
      <c r="C845" s="156"/>
      <c r="D845" s="1">
        <v>27580</v>
      </c>
      <c r="E845" s="1">
        <v>27620</v>
      </c>
      <c r="F845" s="1"/>
      <c r="G845" s="1"/>
      <c r="H845" s="1">
        <f t="shared" si="86"/>
        <v>40</v>
      </c>
      <c r="I845" s="1"/>
      <c r="J845" s="5">
        <f>H842+H843+H844+H845</f>
        <v>500</v>
      </c>
      <c r="K845" s="5">
        <f>J845*40</f>
        <v>20000</v>
      </c>
    </row>
    <row r="846" spans="2:11">
      <c r="B846" s="154" t="s">
        <v>731</v>
      </c>
      <c r="C846" s="154" t="s">
        <v>208</v>
      </c>
      <c r="D846" s="1">
        <v>27430</v>
      </c>
      <c r="E846" s="1">
        <v>27520</v>
      </c>
      <c r="F846" s="1"/>
      <c r="G846" s="1"/>
      <c r="H846" s="1">
        <f t="shared" si="86"/>
        <v>90</v>
      </c>
      <c r="I846" s="1"/>
      <c r="J846" s="5"/>
      <c r="K846" s="5"/>
    </row>
    <row r="847" spans="2:11">
      <c r="B847" s="155"/>
      <c r="C847" s="155"/>
      <c r="D847" s="1">
        <v>27430</v>
      </c>
      <c r="E847" s="1">
        <v>27520</v>
      </c>
      <c r="F847" s="1"/>
      <c r="G847" s="1"/>
      <c r="H847" s="1">
        <f t="shared" si="86"/>
        <v>90</v>
      </c>
      <c r="I847" s="1"/>
      <c r="J847" s="5"/>
      <c r="K847" s="5"/>
    </row>
    <row r="848" spans="2:11">
      <c r="B848" s="156"/>
      <c r="C848" s="156"/>
      <c r="D848" s="1">
        <v>27430</v>
      </c>
      <c r="E848" s="1">
        <v>27500</v>
      </c>
      <c r="F848" s="1"/>
      <c r="G848" s="1"/>
      <c r="H848" s="1">
        <f t="shared" si="86"/>
        <v>70</v>
      </c>
      <c r="I848" s="1"/>
      <c r="J848" s="5">
        <f>H846+H847+H848</f>
        <v>250</v>
      </c>
      <c r="K848" s="5">
        <f t="shared" ref="K848:K851" si="87">J848*40</f>
        <v>10000</v>
      </c>
    </row>
    <row r="849" spans="2:11">
      <c r="B849" s="154" t="s">
        <v>732</v>
      </c>
      <c r="C849" s="154" t="s">
        <v>208</v>
      </c>
      <c r="D849" s="1">
        <v>27550</v>
      </c>
      <c r="E849" s="1"/>
      <c r="F849" s="1">
        <v>27660</v>
      </c>
      <c r="G849" s="1"/>
      <c r="H849" s="1">
        <f>F849-D849</f>
        <v>110</v>
      </c>
      <c r="I849" s="1"/>
      <c r="J849" s="5"/>
      <c r="K849" s="5"/>
    </row>
    <row r="850" spans="2:11">
      <c r="B850" s="155"/>
      <c r="C850" s="155"/>
      <c r="D850" s="1">
        <v>27550</v>
      </c>
      <c r="E850" s="1"/>
      <c r="F850" s="1">
        <v>27700</v>
      </c>
      <c r="G850" s="1"/>
      <c r="H850" s="1">
        <f t="shared" ref="H850:H851" si="88">F850-D850</f>
        <v>150</v>
      </c>
      <c r="I850" s="1"/>
      <c r="J850" s="5"/>
      <c r="K850" s="5"/>
    </row>
    <row r="851" spans="2:11">
      <c r="B851" s="156"/>
      <c r="C851" s="156"/>
      <c r="D851" s="1">
        <v>27550</v>
      </c>
      <c r="E851" s="1"/>
      <c r="F851" s="1">
        <v>27770</v>
      </c>
      <c r="G851" s="1"/>
      <c r="H851" s="1">
        <f t="shared" si="88"/>
        <v>220</v>
      </c>
      <c r="I851" s="1"/>
      <c r="J851" s="5">
        <f>H849+H850+H851</f>
        <v>480</v>
      </c>
      <c r="K851" s="5">
        <f t="shared" si="87"/>
        <v>19200</v>
      </c>
    </row>
    <row r="852" spans="2:11">
      <c r="B852" s="154" t="s">
        <v>737</v>
      </c>
      <c r="C852" s="154" t="s">
        <v>208</v>
      </c>
      <c r="D852" s="1">
        <v>27865</v>
      </c>
      <c r="E852" s="1"/>
      <c r="F852" s="109">
        <v>27990</v>
      </c>
      <c r="G852" s="1"/>
      <c r="H852" s="1">
        <f>F852-D852</f>
        <v>125</v>
      </c>
      <c r="I852" s="1"/>
      <c r="J852" s="5"/>
      <c r="K852" s="5"/>
    </row>
    <row r="853" spans="2:11">
      <c r="B853" s="155"/>
      <c r="C853" s="155"/>
      <c r="D853" s="1">
        <v>27865</v>
      </c>
      <c r="E853" s="1"/>
      <c r="F853" s="109">
        <v>27990</v>
      </c>
      <c r="G853" s="1"/>
      <c r="H853" s="1">
        <f t="shared" ref="H853:H854" si="89">F853-D853</f>
        <v>125</v>
      </c>
      <c r="I853" s="1"/>
      <c r="J853" s="5"/>
      <c r="K853" s="5"/>
    </row>
    <row r="854" spans="2:11">
      <c r="B854" s="156"/>
      <c r="C854" s="156"/>
      <c r="D854" s="1">
        <v>27865</v>
      </c>
      <c r="E854" s="1"/>
      <c r="F854" s="109">
        <v>28010</v>
      </c>
      <c r="G854" s="1"/>
      <c r="H854" s="1">
        <f t="shared" si="89"/>
        <v>145</v>
      </c>
      <c r="I854" s="1"/>
      <c r="J854" s="5">
        <f>H852+H853+H854</f>
        <v>395</v>
      </c>
      <c r="K854" s="5">
        <f>J854*40</f>
        <v>15800</v>
      </c>
    </row>
    <row r="855" spans="2:11">
      <c r="B855" s="154" t="s">
        <v>741</v>
      </c>
      <c r="C855" s="154" t="s">
        <v>208</v>
      </c>
      <c r="D855" s="1">
        <v>27900</v>
      </c>
      <c r="E855" s="1">
        <v>28000</v>
      </c>
      <c r="F855" s="109"/>
      <c r="G855" s="1"/>
      <c r="H855" s="1">
        <f>E855-D855</f>
        <v>100</v>
      </c>
      <c r="I855" s="1"/>
      <c r="J855" s="5"/>
      <c r="K855" s="5"/>
    </row>
    <row r="856" spans="2:11">
      <c r="B856" s="155"/>
      <c r="C856" s="155"/>
      <c r="D856" s="1">
        <v>27900</v>
      </c>
      <c r="E856" s="1">
        <v>28000</v>
      </c>
      <c r="F856" s="109"/>
      <c r="G856" s="1"/>
      <c r="H856" s="1">
        <f t="shared" ref="H856:H857" si="90">E856-D856</f>
        <v>100</v>
      </c>
      <c r="I856" s="1"/>
      <c r="J856" s="5"/>
      <c r="K856" s="5"/>
    </row>
    <row r="857" spans="2:11">
      <c r="B857" s="156"/>
      <c r="C857" s="156"/>
      <c r="D857" s="1">
        <v>27900</v>
      </c>
      <c r="E857" s="1">
        <v>28000</v>
      </c>
      <c r="F857" s="109"/>
      <c r="G857" s="1"/>
      <c r="H857" s="1">
        <f t="shared" si="90"/>
        <v>100</v>
      </c>
      <c r="I857" s="1"/>
      <c r="J857" s="5">
        <f>H855+H856+H857</f>
        <v>300</v>
      </c>
      <c r="K857" s="5">
        <f>J857*40</f>
        <v>12000</v>
      </c>
    </row>
    <row r="858" spans="2:11">
      <c r="B858" s="154" t="s">
        <v>744</v>
      </c>
      <c r="C858" s="154" t="s">
        <v>208</v>
      </c>
      <c r="D858" s="1">
        <v>27970</v>
      </c>
      <c r="E858" s="1"/>
      <c r="F858" s="109">
        <v>28125</v>
      </c>
      <c r="G858" s="1"/>
      <c r="H858" s="1">
        <f>F858-D858</f>
        <v>155</v>
      </c>
      <c r="I858" s="1"/>
      <c r="J858" s="5"/>
      <c r="K858" s="5"/>
    </row>
    <row r="859" spans="2:11">
      <c r="B859" s="155"/>
      <c r="C859" s="155"/>
      <c r="D859" s="1">
        <v>27970</v>
      </c>
      <c r="E859" s="1"/>
      <c r="F859" s="109">
        <v>28125</v>
      </c>
      <c r="G859" s="1"/>
      <c r="H859" s="1">
        <f t="shared" ref="H859:H863" si="91">F859-D859</f>
        <v>155</v>
      </c>
      <c r="I859" s="1"/>
      <c r="J859" s="5"/>
      <c r="K859" s="5"/>
    </row>
    <row r="860" spans="2:11">
      <c r="B860" s="156"/>
      <c r="C860" s="156"/>
      <c r="D860" s="1">
        <v>27970</v>
      </c>
      <c r="E860" s="1"/>
      <c r="F860" s="109">
        <v>28150</v>
      </c>
      <c r="G860" s="1"/>
      <c r="H860" s="1">
        <f t="shared" si="91"/>
        <v>180</v>
      </c>
      <c r="I860" s="1"/>
      <c r="J860" s="5">
        <f>H858+H859+H860</f>
        <v>490</v>
      </c>
      <c r="K860" s="5">
        <f>J860*40</f>
        <v>19600</v>
      </c>
    </row>
    <row r="861" spans="2:11">
      <c r="B861" s="154" t="s">
        <v>746</v>
      </c>
      <c r="C861" s="154" t="s">
        <v>208</v>
      </c>
      <c r="D861" s="1">
        <v>28275</v>
      </c>
      <c r="E861" s="1"/>
      <c r="F861" s="109">
        <v>28340</v>
      </c>
      <c r="G861" s="1"/>
      <c r="H861" s="1">
        <f t="shared" si="91"/>
        <v>65</v>
      </c>
      <c r="I861" s="1"/>
      <c r="J861" s="5"/>
      <c r="K861" s="5"/>
    </row>
    <row r="862" spans="2:11">
      <c r="B862" s="155"/>
      <c r="C862" s="155"/>
      <c r="D862" s="1">
        <v>28275</v>
      </c>
      <c r="E862" s="1"/>
      <c r="F862" s="109">
        <v>28340</v>
      </c>
      <c r="G862" s="1"/>
      <c r="H862" s="1">
        <f t="shared" si="91"/>
        <v>65</v>
      </c>
      <c r="I862" s="1"/>
      <c r="J862" s="5"/>
      <c r="K862" s="5"/>
    </row>
    <row r="863" spans="2:11">
      <c r="B863" s="156"/>
      <c r="C863" s="156"/>
      <c r="D863" s="1">
        <v>28275</v>
      </c>
      <c r="E863" s="1"/>
      <c r="F863" s="109">
        <v>28375</v>
      </c>
      <c r="G863" s="1"/>
      <c r="H863" s="1">
        <f t="shared" si="91"/>
        <v>100</v>
      </c>
      <c r="I863" s="1"/>
      <c r="J863" s="5">
        <f>H861+H862+H863</f>
        <v>230</v>
      </c>
      <c r="K863" s="5">
        <f>J863*40</f>
        <v>9200</v>
      </c>
    </row>
    <row r="864" spans="2:11">
      <c r="B864" s="154" t="s">
        <v>749</v>
      </c>
      <c r="C864" s="154" t="s">
        <v>208</v>
      </c>
      <c r="D864" s="1">
        <v>28200</v>
      </c>
      <c r="E864" s="1">
        <v>28300</v>
      </c>
      <c r="F864" s="109"/>
      <c r="G864" s="1"/>
      <c r="H864" s="1">
        <f>E864-D864</f>
        <v>100</v>
      </c>
      <c r="I864" s="1"/>
      <c r="J864" s="5"/>
      <c r="K864" s="5"/>
    </row>
    <row r="865" spans="2:11">
      <c r="B865" s="155"/>
      <c r="C865" s="155"/>
      <c r="D865" s="1">
        <v>28170</v>
      </c>
      <c r="E865" s="1">
        <v>28300</v>
      </c>
      <c r="F865" s="109"/>
      <c r="G865" s="1"/>
      <c r="H865" s="1">
        <f t="shared" ref="H865:H866" si="92">E865-D865</f>
        <v>130</v>
      </c>
      <c r="I865" s="1"/>
      <c r="J865" s="5"/>
      <c r="K865" s="5"/>
    </row>
    <row r="866" spans="2:11">
      <c r="B866" s="156"/>
      <c r="C866" s="156"/>
      <c r="D866" s="1">
        <v>28170</v>
      </c>
      <c r="E866" s="1">
        <v>28300</v>
      </c>
      <c r="F866" s="109"/>
      <c r="G866" s="1"/>
      <c r="H866" s="1">
        <f t="shared" si="92"/>
        <v>130</v>
      </c>
      <c r="I866" s="1"/>
      <c r="J866" s="5">
        <f>H864+H865+H866</f>
        <v>360</v>
      </c>
      <c r="K866" s="5">
        <f>J866*40</f>
        <v>14400</v>
      </c>
    </row>
    <row r="867" spans="2:11">
      <c r="B867" s="154" t="s">
        <v>750</v>
      </c>
      <c r="C867" s="154" t="s">
        <v>208</v>
      </c>
      <c r="D867" s="1">
        <v>27830</v>
      </c>
      <c r="E867" s="1">
        <v>27880</v>
      </c>
      <c r="F867" s="109"/>
      <c r="G867" s="1"/>
      <c r="H867" s="1">
        <f>E867-D867</f>
        <v>50</v>
      </c>
      <c r="I867" s="1"/>
      <c r="J867" s="5"/>
      <c r="K867" s="5"/>
    </row>
    <row r="868" spans="2:11">
      <c r="B868" s="155"/>
      <c r="C868" s="155"/>
      <c r="D868" s="1">
        <v>27860</v>
      </c>
      <c r="E868" s="1">
        <v>27880</v>
      </c>
      <c r="F868" s="109"/>
      <c r="G868" s="1"/>
      <c r="H868" s="1">
        <f t="shared" ref="H868:H869" si="93">E868-D868</f>
        <v>20</v>
      </c>
      <c r="I868" s="1"/>
      <c r="J868" s="5"/>
      <c r="K868" s="5"/>
    </row>
    <row r="869" spans="2:11">
      <c r="B869" s="156"/>
      <c r="C869" s="156"/>
      <c r="D869" s="1">
        <v>27860</v>
      </c>
      <c r="E869" s="1">
        <v>27950</v>
      </c>
      <c r="F869" s="109"/>
      <c r="G869" s="1"/>
      <c r="H869" s="1">
        <f t="shared" si="93"/>
        <v>90</v>
      </c>
      <c r="I869" s="1"/>
      <c r="J869" s="5">
        <f>H867+H868+H869</f>
        <v>160</v>
      </c>
      <c r="K869" s="5">
        <f>J869*40</f>
        <v>6400</v>
      </c>
    </row>
    <row r="870" spans="2:11">
      <c r="B870" s="154" t="s">
        <v>752</v>
      </c>
      <c r="C870" s="154" t="s">
        <v>208</v>
      </c>
      <c r="D870" s="1">
        <v>27990</v>
      </c>
      <c r="E870" s="1"/>
      <c r="F870" s="109">
        <v>28050</v>
      </c>
      <c r="G870" s="1"/>
      <c r="H870" s="1">
        <f>F870-D870</f>
        <v>60</v>
      </c>
      <c r="I870" s="1"/>
      <c r="J870" s="5"/>
      <c r="K870" s="5"/>
    </row>
    <row r="871" spans="2:11">
      <c r="B871" s="155"/>
      <c r="C871" s="155"/>
      <c r="D871" s="1">
        <v>27990</v>
      </c>
      <c r="E871" s="1"/>
      <c r="F871" s="109">
        <v>28050</v>
      </c>
      <c r="G871" s="1"/>
      <c r="H871" s="1">
        <f t="shared" ref="H871:H872" si="94">F871-D871</f>
        <v>60</v>
      </c>
      <c r="I871" s="1"/>
      <c r="J871" s="5"/>
      <c r="K871" s="5"/>
    </row>
    <row r="872" spans="2:11">
      <c r="B872" s="156"/>
      <c r="C872" s="156"/>
      <c r="D872" s="1">
        <v>27990</v>
      </c>
      <c r="E872" s="1"/>
      <c r="F872" s="109">
        <v>28085</v>
      </c>
      <c r="G872" s="1"/>
      <c r="H872" s="1">
        <f t="shared" si="94"/>
        <v>95</v>
      </c>
      <c r="I872" s="1"/>
      <c r="J872" s="5">
        <f>H870+H871+H872</f>
        <v>215</v>
      </c>
      <c r="K872" s="5">
        <f>J872*40</f>
        <v>8600</v>
      </c>
    </row>
    <row r="873" spans="2:11">
      <c r="B873" s="154" t="s">
        <v>753</v>
      </c>
      <c r="C873" s="154" t="s">
        <v>208</v>
      </c>
      <c r="D873" s="1"/>
      <c r="E873" s="1">
        <v>27850</v>
      </c>
      <c r="F873" s="109"/>
      <c r="G873" s="1">
        <v>27920</v>
      </c>
      <c r="H873" s="1">
        <f>E873-G873</f>
        <v>-70</v>
      </c>
      <c r="I873" s="1"/>
      <c r="J873" s="5"/>
      <c r="K873" s="5"/>
    </row>
    <row r="874" spans="2:11">
      <c r="B874" s="155"/>
      <c r="C874" s="155"/>
      <c r="D874" s="1"/>
      <c r="E874" s="1">
        <v>27850</v>
      </c>
      <c r="F874" s="109"/>
      <c r="G874" s="1">
        <v>27920</v>
      </c>
      <c r="H874" s="1">
        <f t="shared" ref="H874:H875" si="95">E874-G874</f>
        <v>-70</v>
      </c>
      <c r="I874" s="1"/>
      <c r="J874" s="5"/>
      <c r="K874" s="5"/>
    </row>
    <row r="875" spans="2:11">
      <c r="B875" s="156"/>
      <c r="C875" s="156"/>
      <c r="D875" s="1"/>
      <c r="E875" s="1">
        <v>27850</v>
      </c>
      <c r="F875" s="109"/>
      <c r="G875" s="1">
        <v>27920</v>
      </c>
      <c r="H875" s="1">
        <f t="shared" si="95"/>
        <v>-70</v>
      </c>
      <c r="I875" s="1"/>
      <c r="J875" s="5">
        <f>H873+H874+H875</f>
        <v>-210</v>
      </c>
      <c r="K875" s="5">
        <f>J875*40</f>
        <v>-8400</v>
      </c>
    </row>
    <row r="876" spans="2:11">
      <c r="B876" s="154" t="s">
        <v>754</v>
      </c>
      <c r="C876" s="154" t="s">
        <v>208</v>
      </c>
      <c r="D876" s="1">
        <v>28055</v>
      </c>
      <c r="E876" s="1"/>
      <c r="F876" s="109">
        <v>28170</v>
      </c>
      <c r="G876" s="1"/>
      <c r="H876" s="1">
        <f>F876-D876</f>
        <v>115</v>
      </c>
      <c r="I876" s="1"/>
      <c r="J876" s="5"/>
      <c r="K876" s="5"/>
    </row>
    <row r="877" spans="2:11">
      <c r="B877" s="155"/>
      <c r="C877" s="155"/>
      <c r="D877" s="1">
        <v>28055</v>
      </c>
      <c r="E877" s="1"/>
      <c r="F877" s="109">
        <v>28170</v>
      </c>
      <c r="G877" s="1"/>
      <c r="H877" s="1">
        <f t="shared" ref="H877:H878" si="96">F877-D877</f>
        <v>115</v>
      </c>
      <c r="I877" s="1"/>
      <c r="J877" s="5"/>
      <c r="K877" s="5"/>
    </row>
    <row r="878" spans="2:11">
      <c r="B878" s="156"/>
      <c r="C878" s="156"/>
      <c r="D878" s="1">
        <v>28055</v>
      </c>
      <c r="E878" s="1"/>
      <c r="F878" s="109">
        <v>28200</v>
      </c>
      <c r="G878" s="1"/>
      <c r="H878" s="1">
        <f t="shared" si="96"/>
        <v>145</v>
      </c>
      <c r="I878" s="1"/>
      <c r="J878" s="5">
        <f>H876+H877+H878</f>
        <v>375</v>
      </c>
      <c r="K878" s="5">
        <f>J878*40</f>
        <v>15000</v>
      </c>
    </row>
    <row r="879" spans="2:11">
      <c r="B879" s="154" t="s">
        <v>758</v>
      </c>
      <c r="C879" s="154" t="s">
        <v>208</v>
      </c>
      <c r="D879" s="1">
        <v>28275</v>
      </c>
      <c r="E879" s="1"/>
      <c r="F879" s="109">
        <v>28350</v>
      </c>
      <c r="G879" s="1"/>
      <c r="H879" s="1">
        <f>F879-D879</f>
        <v>75</v>
      </c>
      <c r="I879" s="1"/>
      <c r="J879" s="5"/>
      <c r="K879" s="5"/>
    </row>
    <row r="880" spans="2:11">
      <c r="B880" s="155"/>
      <c r="C880" s="155"/>
      <c r="D880" s="1">
        <v>28275</v>
      </c>
      <c r="E880" s="1"/>
      <c r="F880" s="109">
        <v>28350</v>
      </c>
      <c r="G880" s="1"/>
      <c r="H880" s="1">
        <f t="shared" ref="H880:H884" si="97">F880-D880</f>
        <v>75</v>
      </c>
      <c r="I880" s="1"/>
      <c r="J880" s="5"/>
      <c r="K880" s="5"/>
    </row>
    <row r="881" spans="2:11">
      <c r="B881" s="156"/>
      <c r="C881" s="156"/>
      <c r="D881" s="1">
        <v>28275</v>
      </c>
      <c r="E881" s="1"/>
      <c r="F881" s="109">
        <v>28370</v>
      </c>
      <c r="G881" s="1"/>
      <c r="H881" s="1">
        <f t="shared" si="97"/>
        <v>95</v>
      </c>
      <c r="I881" s="1"/>
      <c r="J881" s="5">
        <f>H879+H880+H881</f>
        <v>245</v>
      </c>
      <c r="K881" s="5">
        <f>J881*40</f>
        <v>9800</v>
      </c>
    </row>
    <row r="882" spans="2:11">
      <c r="B882" s="154" t="s">
        <v>760</v>
      </c>
      <c r="C882" s="154" t="s">
        <v>208</v>
      </c>
      <c r="D882" s="1">
        <v>28250</v>
      </c>
      <c r="E882" s="1"/>
      <c r="F882" s="109">
        <v>28350</v>
      </c>
      <c r="G882" s="1"/>
      <c r="H882" s="1">
        <f t="shared" si="97"/>
        <v>100</v>
      </c>
      <c r="I882" s="1"/>
      <c r="J882" s="5"/>
      <c r="K882" s="5"/>
    </row>
    <row r="883" spans="2:11">
      <c r="B883" s="155"/>
      <c r="C883" s="155"/>
      <c r="D883" s="1">
        <v>28250</v>
      </c>
      <c r="E883" s="1"/>
      <c r="F883" s="109">
        <v>28350</v>
      </c>
      <c r="G883" s="1"/>
      <c r="H883" s="1">
        <f t="shared" si="97"/>
        <v>100</v>
      </c>
      <c r="I883" s="1"/>
      <c r="J883" s="5"/>
      <c r="K883" s="5"/>
    </row>
    <row r="884" spans="2:11">
      <c r="B884" s="156"/>
      <c r="C884" s="156"/>
      <c r="D884" s="1">
        <v>28250</v>
      </c>
      <c r="E884" s="1"/>
      <c r="F884" s="109">
        <v>28350</v>
      </c>
      <c r="G884" s="1"/>
      <c r="H884" s="1">
        <f t="shared" si="97"/>
        <v>100</v>
      </c>
      <c r="I884" s="1"/>
      <c r="J884" s="5">
        <f>H882+H883+H884</f>
        <v>300</v>
      </c>
      <c r="K884" s="5">
        <f>J884*40</f>
        <v>12000</v>
      </c>
    </row>
    <row r="885" spans="2:11">
      <c r="B885" s="154" t="s">
        <v>763</v>
      </c>
      <c r="C885" s="154" t="s">
        <v>208</v>
      </c>
      <c r="D885" s="1">
        <v>28130</v>
      </c>
      <c r="E885" s="1">
        <v>28275</v>
      </c>
      <c r="F885" s="109"/>
      <c r="G885" s="1"/>
      <c r="H885" s="1">
        <f>E885-D885</f>
        <v>145</v>
      </c>
      <c r="I885" s="1"/>
      <c r="J885" s="5"/>
      <c r="K885" s="5"/>
    </row>
    <row r="886" spans="2:11">
      <c r="B886" s="155"/>
      <c r="C886" s="155"/>
      <c r="D886" s="1">
        <v>28100</v>
      </c>
      <c r="E886" s="1">
        <v>28275</v>
      </c>
      <c r="F886" s="109"/>
      <c r="G886" s="1"/>
      <c r="H886" s="1">
        <f t="shared" ref="H886:H890" si="98">E886-D886</f>
        <v>175</v>
      </c>
      <c r="I886" s="1"/>
      <c r="J886" s="5"/>
      <c r="K886" s="5"/>
    </row>
    <row r="887" spans="2:11">
      <c r="B887" s="156"/>
      <c r="C887" s="156"/>
      <c r="D887" s="1">
        <v>28050</v>
      </c>
      <c r="E887" s="1">
        <v>28275</v>
      </c>
      <c r="F887" s="109"/>
      <c r="G887" s="1"/>
      <c r="H887" s="1">
        <f t="shared" si="98"/>
        <v>225</v>
      </c>
      <c r="I887" s="1"/>
      <c r="J887" s="5">
        <f>H885+H886+H887</f>
        <v>545</v>
      </c>
      <c r="K887" s="5">
        <f>J887*40</f>
        <v>21800</v>
      </c>
    </row>
    <row r="888" spans="2:11">
      <c r="B888" s="154" t="s">
        <v>765</v>
      </c>
      <c r="C888" s="154" t="s">
        <v>208</v>
      </c>
      <c r="D888" s="1">
        <v>27900</v>
      </c>
      <c r="E888" s="1">
        <v>28100</v>
      </c>
      <c r="F888" s="109"/>
      <c r="G888" s="1"/>
      <c r="H888" s="1">
        <f t="shared" si="98"/>
        <v>200</v>
      </c>
      <c r="I888" s="1"/>
      <c r="J888" s="5"/>
      <c r="K888" s="5"/>
    </row>
    <row r="889" spans="2:11">
      <c r="B889" s="155"/>
      <c r="C889" s="155"/>
      <c r="D889" s="1">
        <v>27900</v>
      </c>
      <c r="E889" s="1">
        <v>28100</v>
      </c>
      <c r="F889" s="109"/>
      <c r="G889" s="1"/>
      <c r="H889" s="1">
        <f t="shared" si="98"/>
        <v>200</v>
      </c>
      <c r="I889" s="1"/>
      <c r="J889" s="5"/>
      <c r="K889" s="5"/>
    </row>
    <row r="890" spans="2:11">
      <c r="B890" s="156"/>
      <c r="C890" s="156"/>
      <c r="D890" s="1">
        <v>27900</v>
      </c>
      <c r="E890" s="1">
        <v>28100</v>
      </c>
      <c r="F890" s="109"/>
      <c r="G890" s="1"/>
      <c r="H890" s="1">
        <f t="shared" si="98"/>
        <v>200</v>
      </c>
      <c r="I890" s="1"/>
      <c r="J890" s="5">
        <f>H888+H889+H890</f>
        <v>600</v>
      </c>
      <c r="K890" s="5">
        <f>J890*40</f>
        <v>24000</v>
      </c>
    </row>
    <row r="891" spans="2:11">
      <c r="B891" s="154" t="s">
        <v>768</v>
      </c>
      <c r="C891" s="154" t="s">
        <v>208</v>
      </c>
      <c r="D891" s="1">
        <v>28100</v>
      </c>
      <c r="E891" s="1"/>
      <c r="F891" s="109">
        <v>28220</v>
      </c>
      <c r="G891" s="1"/>
      <c r="H891" s="1">
        <f>F891-D891</f>
        <v>120</v>
      </c>
      <c r="I891" s="1"/>
      <c r="J891" s="5"/>
      <c r="K891" s="5"/>
    </row>
    <row r="892" spans="2:11">
      <c r="B892" s="155"/>
      <c r="C892" s="155"/>
      <c r="D892" s="1">
        <v>28100</v>
      </c>
      <c r="E892" s="1"/>
      <c r="F892" s="109">
        <v>28250</v>
      </c>
      <c r="G892" s="1"/>
      <c r="H892" s="1">
        <f t="shared" ref="H892:H893" si="99">F892-D892</f>
        <v>150</v>
      </c>
      <c r="I892" s="1"/>
      <c r="J892" s="5"/>
      <c r="K892" s="5"/>
    </row>
    <row r="893" spans="2:11">
      <c r="B893" s="156"/>
      <c r="C893" s="156"/>
      <c r="D893" s="1">
        <v>28100</v>
      </c>
      <c r="E893" s="1"/>
      <c r="F893" s="109">
        <v>28270</v>
      </c>
      <c r="G893" s="1"/>
      <c r="H893" s="1">
        <f t="shared" si="99"/>
        <v>170</v>
      </c>
      <c r="I893" s="1"/>
      <c r="J893" s="5">
        <f>H891+H892+H893</f>
        <v>440</v>
      </c>
      <c r="K893" s="5">
        <f>J893*40</f>
        <v>17600</v>
      </c>
    </row>
    <row r="894" spans="2:11">
      <c r="B894" s="154" t="s">
        <v>771</v>
      </c>
      <c r="C894" s="154" t="s">
        <v>208</v>
      </c>
      <c r="D894" s="1">
        <v>28380</v>
      </c>
      <c r="E894" s="1"/>
      <c r="F894" s="109"/>
      <c r="G894" s="1">
        <v>28330</v>
      </c>
      <c r="H894" s="1">
        <f>G894-D894</f>
        <v>-50</v>
      </c>
      <c r="I894" s="1"/>
      <c r="J894" s="5"/>
      <c r="K894" s="5"/>
    </row>
    <row r="895" spans="2:11">
      <c r="B895" s="155"/>
      <c r="C895" s="155"/>
      <c r="D895" s="1">
        <v>28380</v>
      </c>
      <c r="E895" s="1"/>
      <c r="F895" s="109"/>
      <c r="G895" s="1">
        <v>28330</v>
      </c>
      <c r="H895" s="1">
        <f t="shared" ref="H895:H896" si="100">G895-D895</f>
        <v>-50</v>
      </c>
      <c r="I895" s="1"/>
      <c r="J895" s="5"/>
      <c r="K895" s="5"/>
    </row>
    <row r="896" spans="2:11">
      <c r="B896" s="155"/>
      <c r="C896" s="155"/>
      <c r="D896" s="1">
        <v>28380</v>
      </c>
      <c r="E896" s="1"/>
      <c r="F896" s="109"/>
      <c r="G896" s="1">
        <v>28330</v>
      </c>
      <c r="H896" s="1">
        <f t="shared" si="100"/>
        <v>-50</v>
      </c>
      <c r="I896" s="1"/>
      <c r="J896" s="5"/>
      <c r="K896" s="5"/>
    </row>
    <row r="897" spans="2:11">
      <c r="B897" s="155"/>
      <c r="C897" s="155"/>
      <c r="D897" s="1">
        <v>28200</v>
      </c>
      <c r="E897" s="1">
        <v>28300</v>
      </c>
      <c r="F897" s="109"/>
      <c r="G897" s="1"/>
      <c r="H897" s="1">
        <f>E897-D897</f>
        <v>100</v>
      </c>
      <c r="I897" s="1"/>
      <c r="J897" s="5"/>
      <c r="K897" s="5"/>
    </row>
    <row r="898" spans="2:11">
      <c r="B898" s="155"/>
      <c r="C898" s="155"/>
      <c r="D898" s="1">
        <v>28200</v>
      </c>
      <c r="E898" s="1">
        <v>28300</v>
      </c>
      <c r="F898" s="109"/>
      <c r="G898" s="1"/>
      <c r="H898" s="1">
        <f t="shared" ref="H898:H899" si="101">E898-D898</f>
        <v>100</v>
      </c>
      <c r="I898" s="1"/>
      <c r="J898" s="5"/>
      <c r="K898" s="5"/>
    </row>
    <row r="899" spans="2:11">
      <c r="B899" s="156"/>
      <c r="C899" s="156"/>
      <c r="D899" s="1">
        <v>28200</v>
      </c>
      <c r="E899" s="1">
        <v>28300</v>
      </c>
      <c r="F899" s="109"/>
      <c r="G899" s="1"/>
      <c r="H899" s="1">
        <f t="shared" si="101"/>
        <v>100</v>
      </c>
      <c r="I899" s="1"/>
      <c r="J899" s="5">
        <f>H894+H895+H896+H897+H898+H899</f>
        <v>150</v>
      </c>
      <c r="K899" s="5">
        <f>J899*40</f>
        <v>6000</v>
      </c>
    </row>
    <row r="900" spans="2:11">
      <c r="B900" s="154" t="s">
        <v>773</v>
      </c>
      <c r="C900" s="154" t="s">
        <v>208</v>
      </c>
      <c r="D900" s="1">
        <v>28220</v>
      </c>
      <c r="E900" s="1">
        <v>28300</v>
      </c>
      <c r="F900" s="109"/>
      <c r="G900" s="1"/>
      <c r="H900" s="1">
        <f>E900-D900</f>
        <v>80</v>
      </c>
      <c r="I900" s="1"/>
      <c r="J900" s="5"/>
      <c r="K900" s="5"/>
    </row>
    <row r="901" spans="2:11">
      <c r="B901" s="155"/>
      <c r="C901" s="155"/>
      <c r="D901" s="1">
        <v>28220</v>
      </c>
      <c r="E901" s="1">
        <v>28300</v>
      </c>
      <c r="F901" s="109"/>
      <c r="G901" s="1"/>
      <c r="H901" s="1">
        <f t="shared" ref="H901:H902" si="102">E901-D901</f>
        <v>80</v>
      </c>
      <c r="I901" s="1"/>
      <c r="J901" s="5"/>
      <c r="K901" s="5"/>
    </row>
    <row r="902" spans="2:11">
      <c r="B902" s="156"/>
      <c r="C902" s="156"/>
      <c r="D902" s="1">
        <v>28220</v>
      </c>
      <c r="E902" s="1">
        <v>28300</v>
      </c>
      <c r="F902" s="109"/>
      <c r="G902" s="1"/>
      <c r="H902" s="1">
        <f t="shared" si="102"/>
        <v>80</v>
      </c>
      <c r="I902" s="1"/>
      <c r="J902" s="5">
        <f>H900+H901+H902</f>
        <v>240</v>
      </c>
      <c r="K902" s="5">
        <f>J902*40</f>
        <v>9600</v>
      </c>
    </row>
    <row r="903" spans="2:11">
      <c r="B903" s="154" t="s">
        <v>776</v>
      </c>
      <c r="C903" s="154" t="s">
        <v>280</v>
      </c>
      <c r="D903" s="1">
        <v>28180</v>
      </c>
      <c r="E903" s="1">
        <v>28280</v>
      </c>
      <c r="F903" s="109"/>
      <c r="G903" s="1"/>
      <c r="H903" s="1">
        <f>E903-D903</f>
        <v>100</v>
      </c>
      <c r="I903" s="1"/>
      <c r="J903" s="5"/>
      <c r="K903" s="5"/>
    </row>
    <row r="904" spans="2:11">
      <c r="B904" s="155"/>
      <c r="C904" s="155"/>
      <c r="D904" s="1">
        <v>28150</v>
      </c>
      <c r="E904" s="1">
        <v>28280</v>
      </c>
      <c r="F904" s="109"/>
      <c r="G904" s="1"/>
      <c r="H904" s="1">
        <f t="shared" ref="H904:H905" si="103">E904-D904</f>
        <v>130</v>
      </c>
      <c r="I904" s="1"/>
      <c r="J904" s="5"/>
      <c r="K904" s="5"/>
    </row>
    <row r="905" spans="2:11">
      <c r="B905" s="156"/>
      <c r="C905" s="156"/>
      <c r="D905" s="1">
        <v>28150</v>
      </c>
      <c r="E905" s="1">
        <v>28280</v>
      </c>
      <c r="F905" s="109"/>
      <c r="G905" s="1"/>
      <c r="H905" s="1">
        <f t="shared" si="103"/>
        <v>130</v>
      </c>
      <c r="I905" s="1"/>
      <c r="J905" s="5">
        <f>H903+H904+H905</f>
        <v>360</v>
      </c>
      <c r="K905" s="5">
        <f>J905*40</f>
        <v>14400</v>
      </c>
    </row>
    <row r="906" spans="2:11">
      <c r="B906" s="154" t="s">
        <v>782</v>
      </c>
      <c r="C906" s="154" t="s">
        <v>280</v>
      </c>
      <c r="D906" s="1">
        <v>28280</v>
      </c>
      <c r="E906" s="1"/>
      <c r="F906" s="109"/>
      <c r="G906" s="1">
        <v>28220</v>
      </c>
      <c r="H906" s="1">
        <f>G906-D906</f>
        <v>-60</v>
      </c>
      <c r="I906" s="1"/>
      <c r="J906" s="5"/>
      <c r="K906" s="5"/>
    </row>
    <row r="907" spans="2:11">
      <c r="B907" s="155"/>
      <c r="C907" s="155"/>
      <c r="D907" s="1">
        <v>28280</v>
      </c>
      <c r="E907" s="1"/>
      <c r="F907" s="109"/>
      <c r="G907" s="1">
        <v>28220</v>
      </c>
      <c r="H907" s="1">
        <f t="shared" ref="H907:H908" si="104">G907-D907</f>
        <v>-60</v>
      </c>
      <c r="I907" s="1"/>
      <c r="J907" s="5"/>
      <c r="K907" s="5"/>
    </row>
    <row r="908" spans="2:11">
      <c r="B908" s="155"/>
      <c r="C908" s="155"/>
      <c r="D908" s="1">
        <v>28280</v>
      </c>
      <c r="E908" s="1"/>
      <c r="F908" s="109"/>
      <c r="G908" s="1">
        <v>28220</v>
      </c>
      <c r="H908" s="1">
        <f t="shared" si="104"/>
        <v>-60</v>
      </c>
      <c r="I908" s="1"/>
      <c r="J908" s="5"/>
      <c r="K908" s="5"/>
    </row>
    <row r="909" spans="2:11">
      <c r="B909" s="155"/>
      <c r="C909" s="155"/>
      <c r="D909" s="1"/>
      <c r="E909" s="1">
        <v>28165</v>
      </c>
      <c r="F909" s="109"/>
      <c r="G909" s="1">
        <v>28240</v>
      </c>
      <c r="H909" s="1">
        <f>E909-G909</f>
        <v>-75</v>
      </c>
      <c r="I909" s="1"/>
      <c r="J909" s="5"/>
      <c r="K909" s="5"/>
    </row>
    <row r="910" spans="2:11">
      <c r="B910" s="155"/>
      <c r="C910" s="155"/>
      <c r="D910" s="1"/>
      <c r="E910" s="1">
        <v>28165</v>
      </c>
      <c r="F910" s="109"/>
      <c r="G910" s="1">
        <v>28240</v>
      </c>
      <c r="H910" s="1">
        <f t="shared" ref="H910:H911" si="105">E910-G910</f>
        <v>-75</v>
      </c>
      <c r="I910" s="1"/>
      <c r="J910" s="5"/>
      <c r="K910" s="5"/>
    </row>
    <row r="911" spans="2:11">
      <c r="B911" s="156"/>
      <c r="C911" s="156"/>
      <c r="D911" s="1"/>
      <c r="E911" s="1">
        <v>28165</v>
      </c>
      <c r="F911" s="109"/>
      <c r="G911" s="1">
        <v>28240</v>
      </c>
      <c r="H911" s="1">
        <f t="shared" si="105"/>
        <v>-75</v>
      </c>
      <c r="I911" s="1"/>
      <c r="J911" s="5">
        <f>H906+H907+H908+H909+H910+H911</f>
        <v>-405</v>
      </c>
      <c r="K911" s="5">
        <f>J911*40</f>
        <v>-16200</v>
      </c>
    </row>
    <row r="912" spans="2:11">
      <c r="B912" s="1"/>
      <c r="C912" s="1"/>
      <c r="D912" s="1"/>
      <c r="E912" s="1"/>
      <c r="F912" s="167" t="s">
        <v>638</v>
      </c>
      <c r="G912" s="168"/>
      <c r="H912" s="5">
        <f>SUM(H842:H911)</f>
        <v>6020</v>
      </c>
      <c r="I912" s="5">
        <f>H912*40</f>
        <v>240800</v>
      </c>
      <c r="J912" s="1"/>
      <c r="K912" s="1"/>
    </row>
    <row r="915" spans="2:14">
      <c r="B915" s="5" t="s">
        <v>292</v>
      </c>
      <c r="C915" s="5">
        <v>2018</v>
      </c>
      <c r="D915" s="1"/>
      <c r="E915" s="1"/>
      <c r="F915" s="1"/>
      <c r="G915" s="1"/>
      <c r="H915" s="1"/>
      <c r="I915" s="1"/>
      <c r="J915" s="163" t="s">
        <v>527</v>
      </c>
      <c r="K915" s="164"/>
    </row>
    <row r="916" spans="2:14">
      <c r="B916" s="3"/>
      <c r="C916" s="3"/>
      <c r="D916" s="3"/>
      <c r="E916" s="3"/>
      <c r="F916" s="3"/>
      <c r="G916" s="3"/>
      <c r="H916" s="3" t="s">
        <v>4</v>
      </c>
      <c r="I916" s="3"/>
      <c r="J916" s="165"/>
      <c r="K916" s="166"/>
    </row>
    <row r="917" spans="2:14">
      <c r="B917" s="4" t="s">
        <v>0</v>
      </c>
      <c r="C917" s="4" t="s">
        <v>5</v>
      </c>
      <c r="D917" s="4" t="s">
        <v>2</v>
      </c>
      <c r="E917" s="4" t="s">
        <v>6</v>
      </c>
      <c r="F917" s="4" t="s">
        <v>3</v>
      </c>
      <c r="G917" s="4" t="s">
        <v>7</v>
      </c>
      <c r="H917" s="4" t="s">
        <v>8</v>
      </c>
      <c r="I917" s="4" t="s">
        <v>9</v>
      </c>
      <c r="J917" s="76" t="s">
        <v>525</v>
      </c>
      <c r="K917" s="77" t="s">
        <v>526</v>
      </c>
    </row>
    <row r="918" spans="2:14">
      <c r="B918" s="154" t="s">
        <v>784</v>
      </c>
      <c r="C918" s="154" t="s">
        <v>280</v>
      </c>
      <c r="D918" s="1">
        <v>28272</v>
      </c>
      <c r="E918" s="1"/>
      <c r="F918" s="1"/>
      <c r="G918" s="1">
        <v>28200</v>
      </c>
      <c r="H918" s="1">
        <f>G918-D918</f>
        <v>-72</v>
      </c>
      <c r="I918" s="1"/>
      <c r="J918" s="1"/>
      <c r="K918" s="1"/>
    </row>
    <row r="919" spans="2:14">
      <c r="B919" s="155"/>
      <c r="C919" s="155"/>
      <c r="D919" s="1">
        <v>28272</v>
      </c>
      <c r="E919" s="1"/>
      <c r="F919" s="1"/>
      <c r="G919" s="1">
        <v>28200</v>
      </c>
      <c r="H919" s="1">
        <f t="shared" ref="H919:H920" si="106">G919-D919</f>
        <v>-72</v>
      </c>
      <c r="I919" s="1"/>
      <c r="J919" s="1"/>
      <c r="K919" s="1"/>
    </row>
    <row r="920" spans="2:14">
      <c r="B920" s="155"/>
      <c r="C920" s="155"/>
      <c r="D920" s="1">
        <v>28272</v>
      </c>
      <c r="E920" s="1"/>
      <c r="F920" s="1"/>
      <c r="G920" s="1">
        <v>28200</v>
      </c>
      <c r="H920" s="1">
        <f t="shared" si="106"/>
        <v>-72</v>
      </c>
      <c r="I920" s="1"/>
      <c r="J920" s="1"/>
      <c r="K920" s="1"/>
    </row>
    <row r="921" spans="2:14">
      <c r="B921" s="155"/>
      <c r="C921" s="155"/>
      <c r="D921" s="1">
        <v>27990</v>
      </c>
      <c r="E921" s="1">
        <v>28100</v>
      </c>
      <c r="F921" s="1"/>
      <c r="G921" s="1"/>
      <c r="H921" s="1">
        <f>E921-D921</f>
        <v>110</v>
      </c>
      <c r="I921" s="1"/>
      <c r="J921" s="1"/>
      <c r="K921" s="1"/>
    </row>
    <row r="922" spans="2:14">
      <c r="B922" s="155"/>
      <c r="C922" s="155"/>
      <c r="D922" s="1">
        <v>27990</v>
      </c>
      <c r="E922" s="1">
        <v>28100</v>
      </c>
      <c r="F922" s="1"/>
      <c r="G922" s="1"/>
      <c r="H922" s="1">
        <f t="shared" ref="H922:H932" si="107">E922-D922</f>
        <v>110</v>
      </c>
      <c r="I922" s="1"/>
      <c r="J922" s="1"/>
      <c r="K922" s="1"/>
    </row>
    <row r="923" spans="2:14">
      <c r="B923" s="156"/>
      <c r="C923" s="156"/>
      <c r="D923" s="1">
        <v>27975</v>
      </c>
      <c r="E923" s="1">
        <v>28100</v>
      </c>
      <c r="F923" s="1"/>
      <c r="G923" s="1"/>
      <c r="H923" s="1">
        <f t="shared" si="107"/>
        <v>125</v>
      </c>
      <c r="I923" s="1"/>
      <c r="J923" s="5">
        <f>H918+H919+H920+H921+H922+H923</f>
        <v>129</v>
      </c>
      <c r="K923" s="5">
        <f>J923*40</f>
        <v>5160</v>
      </c>
    </row>
    <row r="924" spans="2:14">
      <c r="B924" s="154" t="s">
        <v>787</v>
      </c>
      <c r="C924" s="154" t="s">
        <v>280</v>
      </c>
      <c r="D924" s="1">
        <v>27750</v>
      </c>
      <c r="E924" s="1">
        <v>27930</v>
      </c>
      <c r="F924" s="1"/>
      <c r="G924" s="1"/>
      <c r="H924" s="1">
        <f t="shared" si="107"/>
        <v>180</v>
      </c>
      <c r="I924" s="1"/>
      <c r="J924" s="5"/>
      <c r="K924" s="5"/>
    </row>
    <row r="925" spans="2:14">
      <c r="B925" s="155"/>
      <c r="C925" s="155"/>
      <c r="D925" s="1">
        <v>27640</v>
      </c>
      <c r="E925" s="1">
        <v>27930</v>
      </c>
      <c r="F925" s="1"/>
      <c r="G925" s="1"/>
      <c r="H925" s="1">
        <f t="shared" si="107"/>
        <v>290</v>
      </c>
      <c r="I925" s="1"/>
      <c r="J925" s="5"/>
      <c r="K925" s="5"/>
    </row>
    <row r="926" spans="2:14">
      <c r="B926" s="156"/>
      <c r="C926" s="156"/>
      <c r="D926" s="1">
        <v>27590</v>
      </c>
      <c r="E926" s="1">
        <v>27930</v>
      </c>
      <c r="F926" s="1"/>
      <c r="G926" s="1"/>
      <c r="H926" s="1">
        <f t="shared" si="107"/>
        <v>340</v>
      </c>
      <c r="I926" s="1"/>
      <c r="J926" s="5">
        <f>H924+H925+H926</f>
        <v>810</v>
      </c>
      <c r="K926" s="5">
        <f>J926*40</f>
        <v>32400</v>
      </c>
    </row>
    <row r="927" spans="2:14">
      <c r="B927" s="154" t="s">
        <v>789</v>
      </c>
      <c r="C927" s="154" t="s">
        <v>280</v>
      </c>
      <c r="D927" s="1">
        <v>27390</v>
      </c>
      <c r="E927" s="1">
        <v>27540</v>
      </c>
      <c r="F927" s="1"/>
      <c r="G927" s="1"/>
      <c r="H927" s="1">
        <f t="shared" si="107"/>
        <v>150</v>
      </c>
      <c r="I927" s="1"/>
      <c r="J927" s="5"/>
      <c r="K927" s="5"/>
    </row>
    <row r="928" spans="2:14">
      <c r="B928" s="155"/>
      <c r="C928" s="155"/>
      <c r="D928" s="1">
        <v>27390</v>
      </c>
      <c r="E928" s="1">
        <v>27540</v>
      </c>
      <c r="F928" s="1"/>
      <c r="G928" s="1"/>
      <c r="H928" s="1">
        <f t="shared" si="107"/>
        <v>150</v>
      </c>
      <c r="I928" s="1"/>
      <c r="J928" s="5"/>
      <c r="K928" s="5"/>
      <c r="N928" s="151"/>
    </row>
    <row r="929" spans="2:11">
      <c r="B929" s="156"/>
      <c r="C929" s="156"/>
      <c r="D929" s="1">
        <v>27320</v>
      </c>
      <c r="E929" s="1">
        <v>27540</v>
      </c>
      <c r="F929" s="1"/>
      <c r="G929" s="1"/>
      <c r="H929" s="1">
        <f t="shared" si="107"/>
        <v>220</v>
      </c>
      <c r="I929" s="1"/>
      <c r="J929" s="5">
        <f>H927+H928+H929</f>
        <v>520</v>
      </c>
      <c r="K929" s="5">
        <f>J929*40</f>
        <v>20800</v>
      </c>
    </row>
    <row r="930" spans="2:11">
      <c r="B930" s="154" t="s">
        <v>791</v>
      </c>
      <c r="C930" s="154" t="s">
        <v>280</v>
      </c>
      <c r="D930" s="1">
        <v>27397</v>
      </c>
      <c r="E930" s="1">
        <v>27500</v>
      </c>
      <c r="F930" s="1"/>
      <c r="G930" s="1"/>
      <c r="H930" s="1">
        <f t="shared" si="107"/>
        <v>103</v>
      </c>
      <c r="I930" s="1"/>
      <c r="J930" s="5"/>
      <c r="K930" s="5"/>
    </row>
    <row r="931" spans="2:11">
      <c r="B931" s="155"/>
      <c r="C931" s="155"/>
      <c r="D931" s="1">
        <v>27397</v>
      </c>
      <c r="E931" s="1">
        <v>27500</v>
      </c>
      <c r="F931" s="1"/>
      <c r="G931" s="1"/>
      <c r="H931" s="1">
        <f t="shared" si="107"/>
        <v>103</v>
      </c>
      <c r="I931" s="1"/>
      <c r="J931" s="5"/>
      <c r="K931" s="5"/>
    </row>
    <row r="932" spans="2:11">
      <c r="B932" s="155"/>
      <c r="C932" s="155"/>
      <c r="D932" s="1">
        <v>27397</v>
      </c>
      <c r="E932" s="1">
        <v>27500</v>
      </c>
      <c r="F932" s="1"/>
      <c r="G932" s="1"/>
      <c r="H932" s="1">
        <f t="shared" si="107"/>
        <v>103</v>
      </c>
      <c r="I932" s="1"/>
      <c r="J932" s="5"/>
      <c r="K932" s="5"/>
    </row>
    <row r="933" spans="2:11">
      <c r="B933" s="155"/>
      <c r="C933" s="155"/>
      <c r="D933" s="1">
        <v>27592</v>
      </c>
      <c r="E933" s="1"/>
      <c r="F933" s="1">
        <v>27660</v>
      </c>
      <c r="G933" s="1"/>
      <c r="H933" s="1">
        <f>F933-D933</f>
        <v>68</v>
      </c>
      <c r="I933" s="1"/>
      <c r="J933" s="5"/>
      <c r="K933" s="5"/>
    </row>
    <row r="934" spans="2:11">
      <c r="B934" s="155"/>
      <c r="C934" s="155"/>
      <c r="D934" s="1">
        <v>27592</v>
      </c>
      <c r="E934" s="1"/>
      <c r="F934" s="1">
        <v>27660</v>
      </c>
      <c r="G934" s="1"/>
      <c r="H934" s="1">
        <f t="shared" ref="H934:H938" si="108">F934-D934</f>
        <v>68</v>
      </c>
      <c r="I934" s="1"/>
      <c r="J934" s="5"/>
      <c r="K934" s="5"/>
    </row>
    <row r="935" spans="2:11">
      <c r="B935" s="156"/>
      <c r="C935" s="156"/>
      <c r="D935" s="1">
        <v>27592</v>
      </c>
      <c r="E935" s="1"/>
      <c r="F935" s="1">
        <v>27660</v>
      </c>
      <c r="G935" s="1"/>
      <c r="H935" s="1">
        <f t="shared" si="108"/>
        <v>68</v>
      </c>
      <c r="I935" s="1"/>
      <c r="J935" s="5">
        <f>H930+H931+H932+H933+H934+H935</f>
        <v>513</v>
      </c>
      <c r="K935" s="5">
        <f>J935*40</f>
        <v>20520</v>
      </c>
    </row>
    <row r="936" spans="2:11">
      <c r="B936" s="154" t="s">
        <v>795</v>
      </c>
      <c r="C936" s="154" t="s">
        <v>280</v>
      </c>
      <c r="D936" s="1">
        <v>27555</v>
      </c>
      <c r="E936" s="1"/>
      <c r="F936" s="1">
        <v>27620</v>
      </c>
      <c r="G936" s="1"/>
      <c r="H936" s="1">
        <f t="shared" si="108"/>
        <v>65</v>
      </c>
      <c r="I936" s="1"/>
      <c r="J936" s="5"/>
      <c r="K936" s="5"/>
    </row>
    <row r="937" spans="2:11">
      <c r="B937" s="155"/>
      <c r="C937" s="155"/>
      <c r="D937" s="1">
        <v>27555</v>
      </c>
      <c r="E937" s="1"/>
      <c r="F937" s="1">
        <v>27620</v>
      </c>
      <c r="G937" s="1"/>
      <c r="H937" s="1">
        <f t="shared" si="108"/>
        <v>65</v>
      </c>
      <c r="I937" s="1"/>
      <c r="J937" s="5"/>
      <c r="K937" s="5"/>
    </row>
    <row r="938" spans="2:11">
      <c r="B938" s="156"/>
      <c r="C938" s="156"/>
      <c r="D938" s="1">
        <v>27555</v>
      </c>
      <c r="E938" s="1"/>
      <c r="F938" s="1">
        <v>27620</v>
      </c>
      <c r="G938" s="1"/>
      <c r="H938" s="1">
        <f t="shared" si="108"/>
        <v>65</v>
      </c>
      <c r="I938" s="1"/>
      <c r="J938" s="5">
        <f>H936+H937+H938</f>
        <v>195</v>
      </c>
      <c r="K938" s="5">
        <f>J938*40</f>
        <v>7800</v>
      </c>
    </row>
    <row r="939" spans="2:11">
      <c r="B939" s="154" t="s">
        <v>797</v>
      </c>
      <c r="C939" s="154" t="s">
        <v>280</v>
      </c>
      <c r="D939" s="1">
        <v>27350</v>
      </c>
      <c r="E939" s="1">
        <v>27450</v>
      </c>
      <c r="F939" s="109"/>
      <c r="G939" s="1"/>
      <c r="H939" s="1">
        <f>E939-D939</f>
        <v>100</v>
      </c>
      <c r="I939" s="1"/>
      <c r="J939" s="5"/>
      <c r="K939" s="5"/>
    </row>
    <row r="940" spans="2:11">
      <c r="B940" s="155"/>
      <c r="C940" s="155"/>
      <c r="D940" s="1">
        <v>27310</v>
      </c>
      <c r="E940" s="1">
        <v>27450</v>
      </c>
      <c r="F940" s="109"/>
      <c r="G940" s="1"/>
      <c r="H940" s="1">
        <f t="shared" ref="H940:H947" si="109">E940-D940</f>
        <v>140</v>
      </c>
      <c r="I940" s="1"/>
      <c r="J940" s="5"/>
      <c r="K940" s="5"/>
    </row>
    <row r="941" spans="2:11">
      <c r="B941" s="156"/>
      <c r="C941" s="156"/>
      <c r="D941" s="1">
        <v>27285</v>
      </c>
      <c r="E941" s="1">
        <v>27450</v>
      </c>
      <c r="F941" s="109"/>
      <c r="G941" s="1"/>
      <c r="H941" s="1">
        <f t="shared" si="109"/>
        <v>165</v>
      </c>
      <c r="I941" s="1"/>
      <c r="J941" s="5">
        <f>H939+H940+H941</f>
        <v>405</v>
      </c>
      <c r="K941" s="5">
        <f>J941*40</f>
        <v>16200</v>
      </c>
    </row>
    <row r="942" spans="2:11">
      <c r="B942" s="154" t="s">
        <v>798</v>
      </c>
      <c r="C942" s="154" t="s">
        <v>280</v>
      </c>
      <c r="D942" s="1">
        <v>27170</v>
      </c>
      <c r="E942" s="1">
        <v>27270</v>
      </c>
      <c r="F942" s="109"/>
      <c r="G942" s="1"/>
      <c r="H942" s="1">
        <f t="shared" si="109"/>
        <v>100</v>
      </c>
      <c r="I942" s="1"/>
      <c r="J942" s="5"/>
      <c r="K942" s="5"/>
    </row>
    <row r="943" spans="2:11">
      <c r="B943" s="155"/>
      <c r="C943" s="155"/>
      <c r="D943" s="1">
        <v>27099</v>
      </c>
      <c r="E943" s="1">
        <v>27270</v>
      </c>
      <c r="F943" s="109"/>
      <c r="G943" s="1"/>
      <c r="H943" s="1">
        <f t="shared" si="109"/>
        <v>171</v>
      </c>
      <c r="I943" s="1"/>
      <c r="J943" s="5"/>
      <c r="K943" s="5"/>
    </row>
    <row r="944" spans="2:11">
      <c r="B944" s="156"/>
      <c r="C944" s="156"/>
      <c r="D944" s="1">
        <v>26990</v>
      </c>
      <c r="E944" s="1">
        <v>27270</v>
      </c>
      <c r="F944" s="109"/>
      <c r="G944" s="1"/>
      <c r="H944" s="1">
        <f t="shared" si="109"/>
        <v>280</v>
      </c>
      <c r="I944" s="1"/>
      <c r="J944" s="5">
        <f>H942+H943+H944</f>
        <v>551</v>
      </c>
      <c r="K944" s="5">
        <f>J944*40</f>
        <v>22040</v>
      </c>
    </row>
    <row r="945" spans="2:11">
      <c r="B945" s="154" t="s">
        <v>799</v>
      </c>
      <c r="C945" s="154" t="s">
        <v>280</v>
      </c>
      <c r="D945" s="1">
        <v>26830</v>
      </c>
      <c r="E945" s="1">
        <v>26930</v>
      </c>
      <c r="F945" s="109"/>
      <c r="G945" s="1"/>
      <c r="H945" s="1">
        <f t="shared" si="109"/>
        <v>100</v>
      </c>
      <c r="I945" s="1"/>
      <c r="J945" s="5"/>
      <c r="K945" s="5"/>
    </row>
    <row r="946" spans="2:11">
      <c r="B946" s="155"/>
      <c r="C946" s="155"/>
      <c r="D946" s="1">
        <v>26800</v>
      </c>
      <c r="E946" s="1">
        <v>26930</v>
      </c>
      <c r="F946" s="109"/>
      <c r="G946" s="1"/>
      <c r="H946" s="1">
        <f t="shared" si="109"/>
        <v>130</v>
      </c>
      <c r="I946" s="1"/>
      <c r="J946" s="5"/>
      <c r="K946" s="5"/>
    </row>
    <row r="947" spans="2:11">
      <c r="B947" s="156"/>
      <c r="C947" s="156"/>
      <c r="D947" s="1">
        <v>26800</v>
      </c>
      <c r="E947" s="1">
        <v>26930</v>
      </c>
      <c r="F947" s="109"/>
      <c r="G947" s="1"/>
      <c r="H947" s="1">
        <f t="shared" si="109"/>
        <v>130</v>
      </c>
      <c r="I947" s="1"/>
      <c r="J947" s="5">
        <f>H945+H946+H947</f>
        <v>360</v>
      </c>
      <c r="K947" s="5">
        <f>J947*40</f>
        <v>14400</v>
      </c>
    </row>
    <row r="948" spans="2:11">
      <c r="B948" s="154" t="s">
        <v>801</v>
      </c>
      <c r="C948" s="154" t="s">
        <v>280</v>
      </c>
      <c r="D948" s="1">
        <v>27100</v>
      </c>
      <c r="E948" s="1"/>
      <c r="F948" s="109">
        <v>27220</v>
      </c>
      <c r="G948" s="1"/>
      <c r="H948" s="1">
        <f>F948-D948</f>
        <v>120</v>
      </c>
      <c r="I948" s="1"/>
      <c r="J948" s="5"/>
      <c r="K948" s="5"/>
    </row>
    <row r="949" spans="2:11">
      <c r="B949" s="155"/>
      <c r="C949" s="155"/>
      <c r="D949" s="1">
        <v>27100</v>
      </c>
      <c r="E949" s="1"/>
      <c r="F949" s="109">
        <v>27220</v>
      </c>
      <c r="G949" s="1"/>
      <c r="H949" s="1">
        <f t="shared" ref="H949:H950" si="110">F949-D949</f>
        <v>120</v>
      </c>
      <c r="I949" s="1"/>
      <c r="J949" s="5"/>
      <c r="K949" s="5"/>
    </row>
    <row r="950" spans="2:11">
      <c r="B950" s="156"/>
      <c r="C950" s="156"/>
      <c r="D950" s="1">
        <v>27100</v>
      </c>
      <c r="E950" s="1"/>
      <c r="F950" s="109">
        <v>27260</v>
      </c>
      <c r="G950" s="1"/>
      <c r="H950" s="1">
        <f t="shared" si="110"/>
        <v>160</v>
      </c>
      <c r="I950" s="1"/>
      <c r="J950" s="5">
        <f>H948+H949+H950</f>
        <v>400</v>
      </c>
      <c r="K950" s="5">
        <f>J950*40</f>
        <v>16000</v>
      </c>
    </row>
    <row r="951" spans="2:11">
      <c r="B951" s="1"/>
      <c r="C951" s="1"/>
      <c r="D951" s="1"/>
      <c r="E951" s="1"/>
      <c r="F951" s="167" t="s">
        <v>638</v>
      </c>
      <c r="G951" s="168"/>
      <c r="H951" s="5">
        <f>SUM(H918:H950)</f>
        <v>3883</v>
      </c>
      <c r="I951" s="5">
        <f>H951*40</f>
        <v>155320</v>
      </c>
      <c r="J951" s="5"/>
      <c r="K951" s="5"/>
    </row>
  </sheetData>
  <mergeCells count="337">
    <mergeCell ref="F951:G951"/>
    <mergeCell ref="B918:B923"/>
    <mergeCell ref="C918:C923"/>
    <mergeCell ref="B924:B926"/>
    <mergeCell ref="C924:C926"/>
    <mergeCell ref="B927:B929"/>
    <mergeCell ref="C927:C929"/>
    <mergeCell ref="B930:B935"/>
    <mergeCell ref="C930:C935"/>
    <mergeCell ref="B936:B938"/>
    <mergeCell ref="C936:C938"/>
    <mergeCell ref="B939:B941"/>
    <mergeCell ref="C939:C941"/>
    <mergeCell ref="B942:B944"/>
    <mergeCell ref="C942:C944"/>
    <mergeCell ref="B945:B947"/>
    <mergeCell ref="C945:C947"/>
    <mergeCell ref="B948:B950"/>
    <mergeCell ref="C948:C950"/>
    <mergeCell ref="J915:K916"/>
    <mergeCell ref="B882:B884"/>
    <mergeCell ref="C882:C884"/>
    <mergeCell ref="B885:B887"/>
    <mergeCell ref="C885:C887"/>
    <mergeCell ref="B888:B890"/>
    <mergeCell ref="C888:C890"/>
    <mergeCell ref="B821:B823"/>
    <mergeCell ref="B824:B826"/>
    <mergeCell ref="B827:B829"/>
    <mergeCell ref="C821:C823"/>
    <mergeCell ref="C824:C826"/>
    <mergeCell ref="C827:C829"/>
    <mergeCell ref="F912:G912"/>
    <mergeCell ref="B830:B832"/>
    <mergeCell ref="C830:C832"/>
    <mergeCell ref="B833:B835"/>
    <mergeCell ref="C833:C835"/>
    <mergeCell ref="F836:G836"/>
    <mergeCell ref="C852:C854"/>
    <mergeCell ref="C855:C857"/>
    <mergeCell ref="C858:C860"/>
    <mergeCell ref="C861:C863"/>
    <mergeCell ref="B852:B854"/>
    <mergeCell ref="B816:B820"/>
    <mergeCell ref="C816:C820"/>
    <mergeCell ref="B813:B815"/>
    <mergeCell ref="C813:C815"/>
    <mergeCell ref="B809:B812"/>
    <mergeCell ref="C809:C812"/>
    <mergeCell ref="B806:B808"/>
    <mergeCell ref="C806:C808"/>
    <mergeCell ref="B698:B700"/>
    <mergeCell ref="C698:C700"/>
    <mergeCell ref="B701:B704"/>
    <mergeCell ref="C701:C704"/>
    <mergeCell ref="C749:C750"/>
    <mergeCell ref="B756:B757"/>
    <mergeCell ref="C756:C757"/>
    <mergeCell ref="B758:B759"/>
    <mergeCell ref="C758:C759"/>
    <mergeCell ref="B753:B755"/>
    <mergeCell ref="C753:C755"/>
    <mergeCell ref="B705:B709"/>
    <mergeCell ref="C705:C709"/>
    <mergeCell ref="B725:B731"/>
    <mergeCell ref="C725:C731"/>
    <mergeCell ref="B732:B734"/>
    <mergeCell ref="C732:C734"/>
    <mergeCell ref="B735:B738"/>
    <mergeCell ref="C735:C738"/>
    <mergeCell ref="B739:B740"/>
    <mergeCell ref="B679:B688"/>
    <mergeCell ref="C679:C688"/>
    <mergeCell ref="B631:B637"/>
    <mergeCell ref="C631:C637"/>
    <mergeCell ref="B650:B656"/>
    <mergeCell ref="C650:C656"/>
    <mergeCell ref="B646:B649"/>
    <mergeCell ref="C646:C649"/>
    <mergeCell ref="B673:B675"/>
    <mergeCell ref="C673:C675"/>
    <mergeCell ref="B657:B666"/>
    <mergeCell ref="C657:C666"/>
    <mergeCell ref="B643:B645"/>
    <mergeCell ref="C643:C645"/>
    <mergeCell ref="B638:B642"/>
    <mergeCell ref="C638:C642"/>
    <mergeCell ref="B626:B630"/>
    <mergeCell ref="C626:C630"/>
    <mergeCell ref="B667:B672"/>
    <mergeCell ref="C667:C672"/>
    <mergeCell ref="B527:B533"/>
    <mergeCell ref="C527:C533"/>
    <mergeCell ref="B554:B571"/>
    <mergeCell ref="C554:C571"/>
    <mergeCell ref="B534:B553"/>
    <mergeCell ref="C534:C553"/>
    <mergeCell ref="B614:B625"/>
    <mergeCell ref="C614:C625"/>
    <mergeCell ref="B509:B515"/>
    <mergeCell ref="C509:C515"/>
    <mergeCell ref="B572:B580"/>
    <mergeCell ref="C572:C580"/>
    <mergeCell ref="B516:B526"/>
    <mergeCell ref="C516:C526"/>
    <mergeCell ref="B602:B613"/>
    <mergeCell ref="C602:C613"/>
    <mergeCell ref="B581:B601"/>
    <mergeCell ref="C581:C601"/>
    <mergeCell ref="B98:B99"/>
    <mergeCell ref="C100:C103"/>
    <mergeCell ref="B126:B127"/>
    <mergeCell ref="B128:B129"/>
    <mergeCell ref="B104:B109"/>
    <mergeCell ref="C98:C99"/>
    <mergeCell ref="B71:B74"/>
    <mergeCell ref="C71:C74"/>
    <mergeCell ref="B77:B86"/>
    <mergeCell ref="C77:C86"/>
    <mergeCell ref="B87:B88"/>
    <mergeCell ref="C87:C88"/>
    <mergeCell ref="C128:C129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C130:C131"/>
    <mergeCell ref="C236:C239"/>
    <mergeCell ref="B100:B103"/>
    <mergeCell ref="B93:B97"/>
    <mergeCell ref="C93:C97"/>
    <mergeCell ref="B89:B92"/>
    <mergeCell ref="C219:C220"/>
    <mergeCell ref="B225:B230"/>
    <mergeCell ref="B223:B224"/>
    <mergeCell ref="C223:C224"/>
    <mergeCell ref="C225:C230"/>
    <mergeCell ref="B209:B218"/>
    <mergeCell ref="C209:C218"/>
    <mergeCell ref="B221:B222"/>
    <mergeCell ref="C221:C222"/>
    <mergeCell ref="B219:B220"/>
    <mergeCell ref="C89:C92"/>
    <mergeCell ref="B140:B147"/>
    <mergeCell ref="C140:C147"/>
    <mergeCell ref="C231:C235"/>
    <mergeCell ref="B236:B239"/>
    <mergeCell ref="B231:B235"/>
    <mergeCell ref="C104:C109"/>
    <mergeCell ref="B130:B131"/>
    <mergeCell ref="C126:C127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1:B52"/>
    <mergeCell ref="B68:B70"/>
    <mergeCell ref="C65:C70"/>
    <mergeCell ref="C261:C268"/>
    <mergeCell ref="J494:K495"/>
    <mergeCell ref="B497:B508"/>
    <mergeCell ref="B476:B483"/>
    <mergeCell ref="C476:C483"/>
    <mergeCell ref="C466:C475"/>
    <mergeCell ref="B454:B465"/>
    <mergeCell ref="C454:C465"/>
    <mergeCell ref="B451:B453"/>
    <mergeCell ref="C451:C453"/>
    <mergeCell ref="C497:C508"/>
    <mergeCell ref="B337:B342"/>
    <mergeCell ref="C337:C342"/>
    <mergeCell ref="B343:B352"/>
    <mergeCell ref="J287:K288"/>
    <mergeCell ref="B331:B336"/>
    <mergeCell ref="C331:C336"/>
    <mergeCell ref="B315:B321"/>
    <mergeCell ref="C315:C321"/>
    <mergeCell ref="C343:C352"/>
    <mergeCell ref="B382:B393"/>
    <mergeCell ref="C443:C450"/>
    <mergeCell ref="B361:B370"/>
    <mergeCell ref="C361:C370"/>
    <mergeCell ref="C353:C360"/>
    <mergeCell ref="B240:B244"/>
    <mergeCell ref="C240:C244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90:B298"/>
    <mergeCell ref="C290:C298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B261:B268"/>
    <mergeCell ref="C760:C762"/>
    <mergeCell ref="B763:B764"/>
    <mergeCell ref="C763:C764"/>
    <mergeCell ref="C739:C740"/>
    <mergeCell ref="J695:K696"/>
    <mergeCell ref="B353:B360"/>
    <mergeCell ref="B689:B691"/>
    <mergeCell ref="C689:C691"/>
    <mergeCell ref="B371:B381"/>
    <mergeCell ref="C371:C381"/>
    <mergeCell ref="B466:B475"/>
    <mergeCell ref="B484:B488"/>
    <mergeCell ref="C484:C488"/>
    <mergeCell ref="B676:B678"/>
    <mergeCell ref="C676:C678"/>
    <mergeCell ref="C382:C393"/>
    <mergeCell ref="B394:B404"/>
    <mergeCell ref="C394:C404"/>
    <mergeCell ref="B418:B438"/>
    <mergeCell ref="C418:C438"/>
    <mergeCell ref="B405:B417"/>
    <mergeCell ref="C405:C417"/>
    <mergeCell ref="B439:B450"/>
    <mergeCell ref="C439:C442"/>
    <mergeCell ref="B800:B802"/>
    <mergeCell ref="C800:C802"/>
    <mergeCell ref="B803:B805"/>
    <mergeCell ref="C803:C805"/>
    <mergeCell ref="J768:K769"/>
    <mergeCell ref="C751:C752"/>
    <mergeCell ref="F765:G765"/>
    <mergeCell ref="B710:B715"/>
    <mergeCell ref="C710:C715"/>
    <mergeCell ref="B716:B720"/>
    <mergeCell ref="C716:C720"/>
    <mergeCell ref="B721:B724"/>
    <mergeCell ref="C721:C724"/>
    <mergeCell ref="B751:B752"/>
    <mergeCell ref="B741:B742"/>
    <mergeCell ref="B743:B744"/>
    <mergeCell ref="C741:C742"/>
    <mergeCell ref="C743:C744"/>
    <mergeCell ref="C745:C746"/>
    <mergeCell ref="C747:C748"/>
    <mergeCell ref="B745:B746"/>
    <mergeCell ref="B747:B748"/>
    <mergeCell ref="B749:B750"/>
    <mergeCell ref="B760:B762"/>
    <mergeCell ref="B785:B787"/>
    <mergeCell ref="C785:C787"/>
    <mergeCell ref="B788:B789"/>
    <mergeCell ref="B790:B793"/>
    <mergeCell ref="C790:C793"/>
    <mergeCell ref="B794:B796"/>
    <mergeCell ref="C794:C796"/>
    <mergeCell ref="B797:B799"/>
    <mergeCell ref="C797:C799"/>
    <mergeCell ref="B771:B773"/>
    <mergeCell ref="C771:C773"/>
    <mergeCell ref="B774:B776"/>
    <mergeCell ref="C774:C776"/>
    <mergeCell ref="B777:B779"/>
    <mergeCell ref="C777:C779"/>
    <mergeCell ref="B780:B781"/>
    <mergeCell ref="C780:C781"/>
    <mergeCell ref="B782:B784"/>
    <mergeCell ref="C782:C784"/>
    <mergeCell ref="B873:B875"/>
    <mergeCell ref="C873:C875"/>
    <mergeCell ref="B876:B878"/>
    <mergeCell ref="C876:C878"/>
    <mergeCell ref="J839:K840"/>
    <mergeCell ref="B842:B845"/>
    <mergeCell ref="C842:C845"/>
    <mergeCell ref="B846:B848"/>
    <mergeCell ref="C846:C848"/>
    <mergeCell ref="B849:B851"/>
    <mergeCell ref="C849:C851"/>
    <mergeCell ref="B855:B857"/>
    <mergeCell ref="B858:B860"/>
    <mergeCell ref="B861:B863"/>
    <mergeCell ref="B864:B866"/>
    <mergeCell ref="C864:C866"/>
    <mergeCell ref="B867:B869"/>
    <mergeCell ref="C867:C869"/>
    <mergeCell ref="B870:B872"/>
    <mergeCell ref="C870:C872"/>
    <mergeCell ref="B906:B911"/>
    <mergeCell ref="C906:C911"/>
    <mergeCell ref="B879:B881"/>
    <mergeCell ref="C879:C881"/>
    <mergeCell ref="B891:B893"/>
    <mergeCell ref="C891:C893"/>
    <mergeCell ref="B894:B899"/>
    <mergeCell ref="C894:C899"/>
    <mergeCell ref="B900:B902"/>
    <mergeCell ref="C900:C902"/>
    <mergeCell ref="B903:B905"/>
    <mergeCell ref="C903:C90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86"/>
  <sheetViews>
    <sheetView topLeftCell="A264" workbookViewId="0">
      <selection activeCell="P284" sqref="P284"/>
    </sheetView>
  </sheetViews>
  <sheetFormatPr defaultRowHeight="15"/>
  <cols>
    <col min="2" max="2" width="10.42578125" customWidth="1"/>
    <col min="3" max="3" width="15.42578125" customWidth="1"/>
    <col min="4" max="4" width="12.140625" customWidth="1"/>
    <col min="7" max="7" width="10.5703125" customWidth="1"/>
  </cols>
  <sheetData>
    <row r="1" spans="2:13" ht="26.25">
      <c r="D1" s="108" t="s">
        <v>609</v>
      </c>
    </row>
    <row r="2" spans="2:13">
      <c r="B2" s="5" t="s">
        <v>639</v>
      </c>
      <c r="C2" s="1"/>
      <c r="D2" s="181" t="s">
        <v>613</v>
      </c>
      <c r="E2" s="181"/>
      <c r="F2" s="181"/>
      <c r="G2" s="102"/>
      <c r="H2" s="181" t="s">
        <v>614</v>
      </c>
      <c r="I2" s="181"/>
      <c r="J2" s="181"/>
      <c r="K2" s="5" t="s">
        <v>4</v>
      </c>
      <c r="L2" s="5" t="s">
        <v>526</v>
      </c>
      <c r="M2" s="5" t="s">
        <v>9</v>
      </c>
    </row>
    <row r="3" spans="2:13">
      <c r="B3" s="99" t="s">
        <v>0</v>
      </c>
      <c r="C3" s="99" t="s">
        <v>605</v>
      </c>
      <c r="D3" s="99" t="s">
        <v>615</v>
      </c>
      <c r="E3" s="99" t="s">
        <v>3</v>
      </c>
      <c r="F3" s="99" t="s">
        <v>6</v>
      </c>
      <c r="G3" s="99" t="s">
        <v>616</v>
      </c>
      <c r="H3" s="99" t="s">
        <v>210</v>
      </c>
      <c r="I3" s="99" t="s">
        <v>3</v>
      </c>
      <c r="J3" s="99" t="s">
        <v>7</v>
      </c>
      <c r="K3" s="99" t="s">
        <v>8</v>
      </c>
      <c r="L3" s="1"/>
      <c r="M3" s="1"/>
    </row>
    <row r="4" spans="2:13">
      <c r="B4" s="172" t="s">
        <v>598</v>
      </c>
      <c r="C4" s="172" t="s">
        <v>617</v>
      </c>
      <c r="D4" s="1">
        <v>25750</v>
      </c>
      <c r="E4" s="1"/>
      <c r="F4" s="1">
        <v>26050</v>
      </c>
      <c r="G4" s="1"/>
      <c r="H4" s="1"/>
      <c r="I4" s="1"/>
      <c r="J4" s="1"/>
      <c r="K4" s="1">
        <v>300</v>
      </c>
      <c r="L4" s="1">
        <v>12000</v>
      </c>
      <c r="M4" s="1"/>
    </row>
    <row r="5" spans="2:13">
      <c r="B5" s="172"/>
      <c r="C5" s="172"/>
      <c r="D5" s="1"/>
      <c r="E5" s="1"/>
      <c r="F5" s="1">
        <v>26050</v>
      </c>
      <c r="G5" s="1"/>
      <c r="H5" s="1"/>
      <c r="I5" s="1"/>
      <c r="J5" s="1"/>
      <c r="K5" s="1"/>
      <c r="L5" s="1"/>
      <c r="M5" s="1" t="s">
        <v>13</v>
      </c>
    </row>
    <row r="6" spans="2:13">
      <c r="B6" s="1" t="s">
        <v>599</v>
      </c>
      <c r="C6" s="101" t="s">
        <v>617</v>
      </c>
      <c r="D6" s="1">
        <v>25870</v>
      </c>
      <c r="E6" s="1"/>
      <c r="F6" s="1"/>
      <c r="G6" s="1"/>
      <c r="H6" s="1"/>
      <c r="I6" s="1"/>
      <c r="J6" s="1"/>
      <c r="K6" s="1">
        <f>F5-D6</f>
        <v>180</v>
      </c>
      <c r="L6" s="1">
        <v>7200</v>
      </c>
      <c r="M6" s="1"/>
    </row>
    <row r="7" spans="2:13">
      <c r="B7" s="172" t="s">
        <v>600</v>
      </c>
      <c r="C7" s="172" t="s">
        <v>617</v>
      </c>
      <c r="D7" s="1">
        <v>25730</v>
      </c>
      <c r="E7" s="1">
        <v>25830</v>
      </c>
      <c r="F7" s="1"/>
      <c r="G7" s="1"/>
      <c r="H7" s="1"/>
      <c r="I7" s="1"/>
      <c r="J7" s="1"/>
      <c r="K7" s="1">
        <f>E7-D7</f>
        <v>100</v>
      </c>
      <c r="L7" s="1">
        <f t="shared" ref="L7:L12" si="0">K7*40</f>
        <v>4000</v>
      </c>
      <c r="M7" s="1"/>
    </row>
    <row r="8" spans="2:13">
      <c r="B8" s="172"/>
      <c r="C8" s="172"/>
      <c r="D8" s="1">
        <v>25730</v>
      </c>
      <c r="E8" s="1"/>
      <c r="F8" s="1"/>
      <c r="G8" s="1">
        <v>25650</v>
      </c>
      <c r="H8" s="1"/>
      <c r="I8" s="1"/>
      <c r="J8" s="1"/>
      <c r="K8" s="1">
        <f>G8-D8</f>
        <v>-80</v>
      </c>
      <c r="L8" s="1">
        <f t="shared" si="0"/>
        <v>-3200</v>
      </c>
      <c r="M8" s="1"/>
    </row>
    <row r="9" spans="2:13">
      <c r="B9" s="172" t="s">
        <v>601</v>
      </c>
      <c r="C9" s="172" t="s">
        <v>617</v>
      </c>
      <c r="D9" s="1"/>
      <c r="E9" s="1"/>
      <c r="F9" s="1">
        <v>25670</v>
      </c>
      <c r="G9" s="1">
        <v>25890</v>
      </c>
      <c r="H9" s="1"/>
      <c r="I9" s="1"/>
      <c r="J9" s="1"/>
      <c r="K9" s="1">
        <f>F9-G9</f>
        <v>-220</v>
      </c>
      <c r="L9" s="1">
        <f t="shared" si="0"/>
        <v>-8800</v>
      </c>
      <c r="M9" s="1"/>
    </row>
    <row r="10" spans="2:13">
      <c r="B10" s="172"/>
      <c r="C10" s="172"/>
      <c r="D10" s="1">
        <v>25712</v>
      </c>
      <c r="E10" s="1"/>
      <c r="F10" s="1">
        <v>25814</v>
      </c>
      <c r="G10" s="1"/>
      <c r="H10" s="1"/>
      <c r="I10" s="1"/>
      <c r="J10" s="1"/>
      <c r="K10" s="1">
        <f>F10-D10</f>
        <v>102</v>
      </c>
      <c r="L10" s="1">
        <f t="shared" si="0"/>
        <v>4080</v>
      </c>
      <c r="M10" s="1"/>
    </row>
    <row r="11" spans="2:13">
      <c r="B11" s="172"/>
      <c r="C11" s="172"/>
      <c r="D11" s="1"/>
      <c r="E11" s="1"/>
      <c r="F11" s="1">
        <v>25838</v>
      </c>
      <c r="G11" s="1">
        <v>25890</v>
      </c>
      <c r="H11" s="1"/>
      <c r="I11" s="1"/>
      <c r="J11" s="1"/>
      <c r="K11" s="1">
        <f>F11-G11</f>
        <v>-52</v>
      </c>
      <c r="L11" s="1">
        <f t="shared" si="0"/>
        <v>-2080</v>
      </c>
      <c r="M11" s="1"/>
    </row>
    <row r="12" spans="2:13">
      <c r="B12" s="172"/>
      <c r="C12" s="103" t="s">
        <v>618</v>
      </c>
      <c r="D12" s="1">
        <v>25772</v>
      </c>
      <c r="E12" s="1"/>
      <c r="F12" s="1">
        <v>25880</v>
      </c>
      <c r="G12" s="1"/>
      <c r="H12" s="1"/>
      <c r="I12" s="1"/>
      <c r="J12" s="1"/>
      <c r="K12" s="1">
        <f>F12-D12</f>
        <v>108</v>
      </c>
      <c r="L12" s="1">
        <f t="shared" si="0"/>
        <v>4320</v>
      </c>
      <c r="M12" s="1"/>
    </row>
    <row r="13" spans="2:13">
      <c r="B13" s="172"/>
      <c r="C13" s="1"/>
      <c r="D13" s="1"/>
      <c r="E13" s="1"/>
      <c r="F13" s="1">
        <v>25880</v>
      </c>
      <c r="G13" s="1"/>
      <c r="H13" s="1"/>
      <c r="I13" s="1"/>
      <c r="J13" s="1"/>
      <c r="K13" s="1"/>
      <c r="L13" s="1"/>
      <c r="M13" s="1" t="s">
        <v>13</v>
      </c>
    </row>
    <row r="14" spans="2:13">
      <c r="B14" s="1"/>
      <c r="C14" s="1" t="s">
        <v>619</v>
      </c>
      <c r="D14" s="1"/>
      <c r="E14" s="1"/>
      <c r="F14" s="1"/>
      <c r="G14" s="1"/>
      <c r="H14" s="1">
        <v>98</v>
      </c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>
        <v>98</v>
      </c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>
        <v>98</v>
      </c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>
        <v>98</v>
      </c>
      <c r="I17" s="1"/>
      <c r="J17" s="1"/>
      <c r="K17" s="1"/>
      <c r="L17" s="1"/>
      <c r="M17" s="1"/>
    </row>
    <row r="18" spans="2:13">
      <c r="B18" s="1" t="s">
        <v>602</v>
      </c>
      <c r="C18" s="1"/>
      <c r="D18" s="1"/>
      <c r="E18" s="1"/>
      <c r="F18" s="1"/>
      <c r="G18" s="1">
        <v>26100</v>
      </c>
      <c r="H18" s="1"/>
      <c r="I18" s="1"/>
      <c r="J18" s="1"/>
      <c r="K18" s="1">
        <f>F13-G18</f>
        <v>-220</v>
      </c>
      <c r="L18" s="1">
        <f>K18*40</f>
        <v>-8800</v>
      </c>
      <c r="M18" s="1"/>
    </row>
    <row r="19" spans="2:13">
      <c r="B19" s="1"/>
      <c r="C19" s="1" t="s">
        <v>619</v>
      </c>
      <c r="D19" s="1"/>
      <c r="E19" s="1"/>
      <c r="F19" s="1"/>
      <c r="G19" s="1"/>
      <c r="H19" s="1"/>
      <c r="I19" s="1">
        <v>199</v>
      </c>
      <c r="J19" s="1"/>
      <c r="K19" s="1">
        <f>I19-H14</f>
        <v>101</v>
      </c>
      <c r="L19" s="1">
        <f>K19*40</f>
        <v>4040</v>
      </c>
      <c r="M19" s="1"/>
    </row>
    <row r="20" spans="2:13">
      <c r="B20" s="1"/>
      <c r="C20" s="1"/>
      <c r="D20" s="1"/>
      <c r="E20" s="1"/>
      <c r="F20" s="1"/>
      <c r="G20" s="1"/>
      <c r="H20" s="1"/>
      <c r="I20" s="1">
        <v>199</v>
      </c>
      <c r="J20" s="1"/>
      <c r="K20" s="1">
        <f t="shared" ref="K20:K22" si="1">I20-H15</f>
        <v>101</v>
      </c>
      <c r="L20" s="1">
        <f t="shared" ref="L20:L23" si="2">K20*40</f>
        <v>4040</v>
      </c>
      <c r="M20" s="1"/>
    </row>
    <row r="21" spans="2:13">
      <c r="B21" s="1"/>
      <c r="C21" s="1"/>
      <c r="D21" s="1"/>
      <c r="E21" s="1"/>
      <c r="F21" s="1"/>
      <c r="G21" s="1"/>
      <c r="H21" s="1"/>
      <c r="I21" s="1">
        <v>230</v>
      </c>
      <c r="J21" s="1"/>
      <c r="K21" s="1">
        <f t="shared" si="1"/>
        <v>132</v>
      </c>
      <c r="L21" s="1">
        <f t="shared" si="2"/>
        <v>5280</v>
      </c>
      <c r="M21" s="1"/>
    </row>
    <row r="22" spans="2:13">
      <c r="B22" s="1"/>
      <c r="C22" s="1"/>
      <c r="D22" s="1"/>
      <c r="E22" s="1"/>
      <c r="F22" s="1"/>
      <c r="G22" s="1"/>
      <c r="H22" s="1"/>
      <c r="I22" s="1">
        <v>230</v>
      </c>
      <c r="J22" s="1"/>
      <c r="K22" s="1">
        <f t="shared" si="1"/>
        <v>132</v>
      </c>
      <c r="L22" s="1">
        <f t="shared" si="2"/>
        <v>5280</v>
      </c>
      <c r="M22" s="1"/>
    </row>
    <row r="23" spans="2:13">
      <c r="B23" s="1"/>
      <c r="C23" s="1" t="s">
        <v>618</v>
      </c>
      <c r="D23" s="1">
        <v>26200</v>
      </c>
      <c r="E23" s="1">
        <v>26320</v>
      </c>
      <c r="F23" s="1"/>
      <c r="G23" s="1"/>
      <c r="H23" s="1"/>
      <c r="I23" s="1"/>
      <c r="J23" s="1"/>
      <c r="K23" s="1">
        <f>E23-D23</f>
        <v>120</v>
      </c>
      <c r="L23" s="1">
        <f t="shared" si="2"/>
        <v>4800</v>
      </c>
      <c r="M23" s="1"/>
    </row>
    <row r="24" spans="2:13">
      <c r="B24" s="1"/>
      <c r="C24" s="1"/>
      <c r="D24" s="1">
        <v>26200</v>
      </c>
      <c r="E24" s="1"/>
      <c r="F24" s="1"/>
      <c r="G24" s="1"/>
      <c r="H24" s="1"/>
      <c r="I24" s="1"/>
      <c r="J24" s="1"/>
      <c r="K24" s="1"/>
      <c r="L24" s="1"/>
      <c r="M24" s="1" t="s">
        <v>13</v>
      </c>
    </row>
    <row r="25" spans="2:13">
      <c r="B25" s="1" t="s">
        <v>603</v>
      </c>
      <c r="C25" s="1"/>
      <c r="D25" s="1"/>
      <c r="E25" s="1">
        <v>26600</v>
      </c>
      <c r="F25" s="1"/>
      <c r="G25" s="1"/>
      <c r="H25" s="1"/>
      <c r="I25" s="1"/>
      <c r="J25" s="1"/>
      <c r="K25" s="1">
        <f>E25-D24</f>
        <v>400</v>
      </c>
      <c r="L25" s="1">
        <f>K25*40</f>
        <v>16000</v>
      </c>
      <c r="M25" s="1"/>
    </row>
    <row r="26" spans="2:13">
      <c r="B26" s="1"/>
      <c r="C26" s="1" t="s">
        <v>620</v>
      </c>
      <c r="D26" s="1"/>
      <c r="E26" s="1"/>
      <c r="F26" s="1"/>
      <c r="G26" s="1"/>
      <c r="H26" s="1">
        <v>150</v>
      </c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>
        <v>150</v>
      </c>
      <c r="I27" s="1"/>
      <c r="J27" s="1"/>
      <c r="K27" s="1"/>
      <c r="L27" s="1"/>
      <c r="M27" s="1"/>
    </row>
    <row r="28" spans="2:13">
      <c r="B28" s="1" t="s">
        <v>604</v>
      </c>
      <c r="C28" s="1" t="s">
        <v>620</v>
      </c>
      <c r="D28" s="1"/>
      <c r="E28" s="1"/>
      <c r="F28" s="1"/>
      <c r="G28" s="1"/>
      <c r="H28" s="1">
        <v>80</v>
      </c>
      <c r="I28" s="1"/>
      <c r="J28" s="1">
        <v>65</v>
      </c>
      <c r="K28" s="1">
        <f>J28-H28</f>
        <v>-15</v>
      </c>
      <c r="L28" s="1">
        <f>K28*40</f>
        <v>-600</v>
      </c>
      <c r="M28" s="1"/>
    </row>
    <row r="29" spans="2:13">
      <c r="B29" s="1"/>
      <c r="C29" s="1"/>
      <c r="D29" s="1"/>
      <c r="E29" s="1"/>
      <c r="F29" s="1"/>
      <c r="G29" s="1"/>
      <c r="H29" s="1">
        <v>80</v>
      </c>
      <c r="I29" s="1"/>
      <c r="J29" s="1">
        <v>65</v>
      </c>
      <c r="K29" s="1">
        <f>J29-H29</f>
        <v>-15</v>
      </c>
      <c r="L29" s="1">
        <f t="shared" ref="L29:L53" si="3">K29*40</f>
        <v>-600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>
        <v>65</v>
      </c>
      <c r="K30" s="1">
        <f>J30-H26</f>
        <v>-85</v>
      </c>
      <c r="L30" s="1">
        <f t="shared" si="3"/>
        <v>-3400</v>
      </c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>
        <v>65</v>
      </c>
      <c r="K31" s="1">
        <f>J31-H27</f>
        <v>-85</v>
      </c>
      <c r="L31" s="1">
        <f t="shared" si="3"/>
        <v>-3400</v>
      </c>
      <c r="M31" s="1"/>
    </row>
    <row r="32" spans="2:13">
      <c r="B32" s="1"/>
      <c r="C32" s="1" t="s">
        <v>618</v>
      </c>
      <c r="D32" s="1">
        <v>26455</v>
      </c>
      <c r="E32" s="1"/>
      <c r="F32" s="1"/>
      <c r="G32" s="1">
        <v>26360</v>
      </c>
      <c r="H32" s="1"/>
      <c r="I32" s="1"/>
      <c r="J32" s="1"/>
      <c r="K32" s="1">
        <f>G32-D32</f>
        <v>-95</v>
      </c>
      <c r="L32" s="1">
        <f t="shared" si="3"/>
        <v>-3800</v>
      </c>
      <c r="M32" s="1"/>
    </row>
    <row r="33" spans="2:13">
      <c r="B33" s="1"/>
      <c r="C33" s="1"/>
      <c r="D33" s="1">
        <v>26455</v>
      </c>
      <c r="E33" s="1"/>
      <c r="F33" s="1"/>
      <c r="G33" s="1">
        <v>26360</v>
      </c>
      <c r="H33" s="1"/>
      <c r="I33" s="1"/>
      <c r="J33" s="1"/>
      <c r="K33" s="1">
        <f>G33-D33</f>
        <v>-95</v>
      </c>
      <c r="L33" s="1">
        <f t="shared" si="3"/>
        <v>-3800</v>
      </c>
      <c r="M33" s="1"/>
    </row>
    <row r="34" spans="2:13">
      <c r="B34" s="1"/>
      <c r="C34" s="1" t="s">
        <v>621</v>
      </c>
      <c r="D34" s="1"/>
      <c r="E34" s="1"/>
      <c r="F34" s="1"/>
      <c r="G34" s="1"/>
      <c r="H34" s="1">
        <v>83</v>
      </c>
      <c r="I34" s="1"/>
      <c r="J34" s="1">
        <v>195</v>
      </c>
      <c r="K34" s="1">
        <f>J34-H34</f>
        <v>112</v>
      </c>
      <c r="L34" s="1">
        <f t="shared" si="3"/>
        <v>4480</v>
      </c>
      <c r="M34" s="1"/>
    </row>
    <row r="35" spans="2:13">
      <c r="B35" s="1"/>
      <c r="C35" s="1"/>
      <c r="D35" s="1"/>
      <c r="E35" s="1"/>
      <c r="F35" s="1"/>
      <c r="G35" s="1"/>
      <c r="H35" s="1">
        <v>83</v>
      </c>
      <c r="I35" s="1"/>
      <c r="J35" s="1">
        <v>195</v>
      </c>
      <c r="K35" s="1">
        <f t="shared" ref="K35:K37" si="4">J35-H35</f>
        <v>112</v>
      </c>
      <c r="L35" s="1">
        <f t="shared" si="3"/>
        <v>4480</v>
      </c>
      <c r="M35" s="1"/>
    </row>
    <row r="36" spans="2:13">
      <c r="B36" s="1"/>
      <c r="C36" s="1"/>
      <c r="D36" s="1"/>
      <c r="E36" s="1"/>
      <c r="F36" s="1"/>
      <c r="G36" s="1"/>
      <c r="H36" s="1">
        <v>83</v>
      </c>
      <c r="I36" s="1"/>
      <c r="J36" s="1">
        <v>200</v>
      </c>
      <c r="K36" s="1">
        <f t="shared" si="4"/>
        <v>117</v>
      </c>
      <c r="L36" s="1">
        <f t="shared" si="3"/>
        <v>4680</v>
      </c>
      <c r="M36" s="1"/>
    </row>
    <row r="37" spans="2:13">
      <c r="B37" s="1"/>
      <c r="C37" s="1"/>
      <c r="D37" s="1"/>
      <c r="E37" s="1"/>
      <c r="F37" s="1"/>
      <c r="G37" s="1"/>
      <c r="H37" s="1">
        <v>83</v>
      </c>
      <c r="I37" s="1"/>
      <c r="J37" s="1">
        <v>200</v>
      </c>
      <c r="K37" s="1">
        <f t="shared" si="4"/>
        <v>117</v>
      </c>
      <c r="L37" s="1">
        <f t="shared" si="3"/>
        <v>4680</v>
      </c>
      <c r="M37" s="1"/>
    </row>
    <row r="38" spans="2:13">
      <c r="B38" s="1" t="s">
        <v>606</v>
      </c>
      <c r="C38" s="1"/>
      <c r="D38" s="1"/>
      <c r="E38" s="1">
        <v>26050</v>
      </c>
      <c r="F38" s="1"/>
      <c r="G38" s="1">
        <v>26100</v>
      </c>
      <c r="H38" s="1"/>
      <c r="I38" s="1"/>
      <c r="J38" s="1"/>
      <c r="K38" s="1">
        <f>E38-G38</f>
        <v>-50</v>
      </c>
      <c r="L38" s="1">
        <f t="shared" si="3"/>
        <v>-2000</v>
      </c>
      <c r="M38" s="1"/>
    </row>
    <row r="39" spans="2:13">
      <c r="B39" s="1"/>
      <c r="C39" s="1"/>
      <c r="D39" s="1"/>
      <c r="E39" s="1">
        <v>26050</v>
      </c>
      <c r="F39" s="1"/>
      <c r="G39" s="1">
        <v>26100</v>
      </c>
      <c r="H39" s="1"/>
      <c r="I39" s="1"/>
      <c r="J39" s="1"/>
      <c r="K39" s="1">
        <f>E39-G39</f>
        <v>-50</v>
      </c>
      <c r="L39" s="1">
        <f t="shared" si="3"/>
        <v>-2000</v>
      </c>
      <c r="M39" s="1"/>
    </row>
    <row r="40" spans="2:13">
      <c r="B40" s="154" t="s">
        <v>607</v>
      </c>
      <c r="C40" s="1" t="s">
        <v>618</v>
      </c>
      <c r="D40" s="1">
        <v>26490</v>
      </c>
      <c r="E40" s="1"/>
      <c r="F40" s="1"/>
      <c r="G40" s="1">
        <v>26440</v>
      </c>
      <c r="H40" s="1"/>
      <c r="I40" s="1"/>
      <c r="J40" s="1"/>
      <c r="K40" s="1">
        <f>G40-D40</f>
        <v>-50</v>
      </c>
      <c r="L40" s="1">
        <f t="shared" si="3"/>
        <v>-2000</v>
      </c>
      <c r="M40" s="1"/>
    </row>
    <row r="41" spans="2:13">
      <c r="B41" s="155"/>
      <c r="C41" s="1"/>
      <c r="D41" s="1">
        <v>26490</v>
      </c>
      <c r="E41" s="1"/>
      <c r="F41" s="1"/>
      <c r="G41" s="1">
        <v>26440</v>
      </c>
      <c r="H41" s="1"/>
      <c r="I41" s="1"/>
      <c r="J41" s="1"/>
      <c r="K41" s="1">
        <f>G41-D41</f>
        <v>-50</v>
      </c>
      <c r="L41" s="1">
        <f t="shared" si="3"/>
        <v>-2000</v>
      </c>
      <c r="M41" s="1"/>
    </row>
    <row r="42" spans="2:13">
      <c r="B42" s="155"/>
      <c r="C42" s="1" t="s">
        <v>622</v>
      </c>
      <c r="D42" s="1"/>
      <c r="E42" s="1"/>
      <c r="F42" s="1"/>
      <c r="G42" s="1"/>
      <c r="H42" s="1">
        <v>36</v>
      </c>
      <c r="I42" s="1"/>
      <c r="J42" s="1">
        <v>60</v>
      </c>
      <c r="K42" s="1">
        <f>J42-H42</f>
        <v>24</v>
      </c>
      <c r="L42" s="1">
        <f t="shared" si="3"/>
        <v>960</v>
      </c>
      <c r="M42" s="1"/>
    </row>
    <row r="43" spans="2:13">
      <c r="B43" s="155"/>
      <c r="C43" s="1"/>
      <c r="D43" s="1"/>
      <c r="E43" s="1"/>
      <c r="F43" s="1"/>
      <c r="G43" s="1"/>
      <c r="H43" s="1">
        <v>36</v>
      </c>
      <c r="I43" s="1"/>
      <c r="J43" s="1">
        <v>60</v>
      </c>
      <c r="K43" s="1">
        <f>J43-H43</f>
        <v>24</v>
      </c>
      <c r="L43" s="1">
        <f t="shared" si="3"/>
        <v>960</v>
      </c>
      <c r="M43" s="1"/>
    </row>
    <row r="44" spans="2:13">
      <c r="B44" s="155"/>
      <c r="C44" s="1"/>
      <c r="D44" s="1"/>
      <c r="E44" s="1"/>
      <c r="F44" s="1"/>
      <c r="G44" s="1"/>
      <c r="H44" s="1">
        <v>36</v>
      </c>
      <c r="I44" s="1">
        <v>25</v>
      </c>
      <c r="J44" s="1"/>
      <c r="K44" s="1">
        <f>I44-H44</f>
        <v>-11</v>
      </c>
      <c r="L44" s="1">
        <f t="shared" si="3"/>
        <v>-440</v>
      </c>
      <c r="M44" s="1"/>
    </row>
    <row r="45" spans="2:13">
      <c r="B45" s="155"/>
      <c r="C45" s="1"/>
      <c r="D45" s="1"/>
      <c r="E45" s="1"/>
      <c r="F45" s="1"/>
      <c r="G45" s="1"/>
      <c r="H45" s="1">
        <v>36</v>
      </c>
      <c r="I45" s="1">
        <v>25</v>
      </c>
      <c r="J45" s="1"/>
      <c r="K45" s="1">
        <f>I45-H45</f>
        <v>-11</v>
      </c>
      <c r="L45" s="1">
        <f t="shared" si="3"/>
        <v>-440</v>
      </c>
      <c r="M45" s="1"/>
    </row>
    <row r="46" spans="2:13">
      <c r="B46" s="155"/>
      <c r="C46" s="1" t="s">
        <v>623</v>
      </c>
      <c r="D46" s="1"/>
      <c r="E46" s="1"/>
      <c r="F46" s="1"/>
      <c r="G46" s="1"/>
      <c r="H46" s="1">
        <v>44</v>
      </c>
      <c r="I46" s="1"/>
      <c r="J46" s="1">
        <v>70</v>
      </c>
      <c r="K46" s="1">
        <f>J46-H46</f>
        <v>26</v>
      </c>
      <c r="L46" s="1">
        <f t="shared" si="3"/>
        <v>1040</v>
      </c>
      <c r="M46" s="1"/>
    </row>
    <row r="47" spans="2:13">
      <c r="B47" s="155"/>
      <c r="C47" s="1"/>
      <c r="D47" s="1"/>
      <c r="E47" s="1"/>
      <c r="F47" s="1"/>
      <c r="G47" s="1"/>
      <c r="H47" s="1">
        <v>44</v>
      </c>
      <c r="I47" s="1"/>
      <c r="J47" s="1">
        <v>70</v>
      </c>
      <c r="K47" s="1">
        <f t="shared" ref="K47:K53" si="5">J47-H47</f>
        <v>26</v>
      </c>
      <c r="L47" s="1">
        <f t="shared" si="3"/>
        <v>1040</v>
      </c>
      <c r="M47" s="1"/>
    </row>
    <row r="48" spans="2:13">
      <c r="B48" s="155"/>
      <c r="C48" s="1"/>
      <c r="D48" s="1"/>
      <c r="E48" s="1"/>
      <c r="F48" s="1"/>
      <c r="G48" s="1"/>
      <c r="H48" s="1">
        <v>44</v>
      </c>
      <c r="I48" s="1"/>
      <c r="J48" s="1">
        <v>86</v>
      </c>
      <c r="K48" s="1">
        <f t="shared" si="5"/>
        <v>42</v>
      </c>
      <c r="L48" s="1">
        <f t="shared" si="3"/>
        <v>1680</v>
      </c>
      <c r="M48" s="1"/>
    </row>
    <row r="49" spans="2:13">
      <c r="B49" s="155"/>
      <c r="C49" s="1"/>
      <c r="D49" s="1"/>
      <c r="E49" s="1"/>
      <c r="F49" s="1"/>
      <c r="G49" s="1"/>
      <c r="H49" s="1">
        <v>44</v>
      </c>
      <c r="I49" s="1"/>
      <c r="J49" s="1">
        <v>86</v>
      </c>
      <c r="K49" s="1">
        <f t="shared" si="5"/>
        <v>42</v>
      </c>
      <c r="L49" s="1">
        <f t="shared" si="3"/>
        <v>1680</v>
      </c>
      <c r="M49" s="1"/>
    </row>
    <row r="50" spans="2:13">
      <c r="B50" s="155"/>
      <c r="C50" s="1" t="s">
        <v>624</v>
      </c>
      <c r="D50" s="1"/>
      <c r="E50" s="1"/>
      <c r="F50" s="1"/>
      <c r="G50" s="1"/>
      <c r="H50" s="1">
        <v>178</v>
      </c>
      <c r="I50" s="1"/>
      <c r="J50" s="1">
        <v>240</v>
      </c>
      <c r="K50" s="1">
        <f t="shared" si="5"/>
        <v>62</v>
      </c>
      <c r="L50" s="1">
        <f t="shared" si="3"/>
        <v>2480</v>
      </c>
      <c r="M50" s="1"/>
    </row>
    <row r="51" spans="2:13">
      <c r="B51" s="155"/>
      <c r="C51" s="1"/>
      <c r="D51" s="1"/>
      <c r="E51" s="1"/>
      <c r="F51" s="1"/>
      <c r="G51" s="1"/>
      <c r="H51" s="1">
        <v>178</v>
      </c>
      <c r="I51" s="1"/>
      <c r="J51" s="1">
        <v>240</v>
      </c>
      <c r="K51" s="1">
        <f t="shared" si="5"/>
        <v>62</v>
      </c>
      <c r="L51" s="1">
        <f t="shared" si="3"/>
        <v>2480</v>
      </c>
      <c r="M51" s="1"/>
    </row>
    <row r="52" spans="2:13">
      <c r="B52" s="155"/>
      <c r="C52" s="1"/>
      <c r="D52" s="1"/>
      <c r="E52" s="1"/>
      <c r="F52" s="1"/>
      <c r="G52" s="1"/>
      <c r="H52" s="1">
        <v>178</v>
      </c>
      <c r="I52" s="1"/>
      <c r="J52" s="1">
        <v>200</v>
      </c>
      <c r="K52" s="1">
        <f t="shared" si="5"/>
        <v>22</v>
      </c>
      <c r="L52" s="1">
        <f t="shared" si="3"/>
        <v>880</v>
      </c>
      <c r="M52" s="1"/>
    </row>
    <row r="53" spans="2:13">
      <c r="B53" s="155"/>
      <c r="C53" s="1"/>
      <c r="D53" s="1"/>
      <c r="E53" s="1"/>
      <c r="F53" s="1"/>
      <c r="G53" s="1"/>
      <c r="H53" s="1">
        <v>178</v>
      </c>
      <c r="I53" s="1"/>
      <c r="J53" s="1">
        <v>200</v>
      </c>
      <c r="K53" s="1">
        <f t="shared" si="5"/>
        <v>22</v>
      </c>
      <c r="L53" s="1">
        <f t="shared" si="3"/>
        <v>880</v>
      </c>
      <c r="M53" s="1"/>
    </row>
    <row r="54" spans="2:13">
      <c r="B54" s="155"/>
      <c r="C54" s="1" t="s">
        <v>618</v>
      </c>
      <c r="D54" s="1"/>
      <c r="E54" s="1"/>
      <c r="F54" s="1">
        <v>26630</v>
      </c>
      <c r="G54" s="1"/>
      <c r="H54" s="1"/>
      <c r="I54" s="1"/>
      <c r="J54" s="1"/>
      <c r="K54" s="1"/>
      <c r="L54" s="1"/>
      <c r="M54" s="1" t="s">
        <v>13</v>
      </c>
    </row>
    <row r="55" spans="2:13">
      <c r="B55" s="156"/>
      <c r="C55" s="1"/>
      <c r="D55" s="1"/>
      <c r="E55" s="1"/>
      <c r="F55" s="1">
        <v>26630</v>
      </c>
      <c r="G55" s="1"/>
      <c r="H55" s="1"/>
      <c r="I55" s="1"/>
      <c r="J55" s="1"/>
      <c r="K55" s="1"/>
      <c r="L55" s="1"/>
      <c r="M55" s="1" t="s">
        <v>13</v>
      </c>
    </row>
    <row r="56" spans="2:13">
      <c r="B56" s="1"/>
      <c r="C56" s="1"/>
      <c r="D56" s="1"/>
      <c r="E56" s="1"/>
      <c r="F56" s="1"/>
      <c r="G56" s="1"/>
      <c r="H56" s="1"/>
      <c r="I56" s="1"/>
      <c r="J56" s="167" t="s">
        <v>638</v>
      </c>
      <c r="K56" s="168"/>
      <c r="L56" s="5">
        <f>SUM(L4:L55)</f>
        <v>56080</v>
      </c>
      <c r="M56" s="1"/>
    </row>
    <row r="57" spans="2:13" ht="31.5" customHeight="1">
      <c r="B57" s="1"/>
      <c r="C57" s="1"/>
      <c r="D57" s="108" t="s">
        <v>609</v>
      </c>
      <c r="E57" s="1"/>
      <c r="F57" s="1"/>
      <c r="G57" s="1"/>
      <c r="H57" s="1"/>
      <c r="I57" s="1"/>
      <c r="J57" s="105"/>
      <c r="K57" s="106"/>
      <c r="L57" s="5"/>
      <c r="M57" s="1"/>
    </row>
    <row r="58" spans="2:13">
      <c r="B58" s="5" t="s">
        <v>113</v>
      </c>
      <c r="C58" s="1"/>
      <c r="D58" s="181" t="s">
        <v>613</v>
      </c>
      <c r="E58" s="181"/>
      <c r="F58" s="181"/>
      <c r="G58" s="104"/>
      <c r="H58" s="181" t="s">
        <v>614</v>
      </c>
      <c r="I58" s="181"/>
      <c r="J58" s="181"/>
      <c r="K58" s="5" t="s">
        <v>4</v>
      </c>
      <c r="L58" s="5" t="s">
        <v>526</v>
      </c>
      <c r="M58" s="5" t="s">
        <v>9</v>
      </c>
    </row>
    <row r="59" spans="2:13">
      <c r="B59" s="99" t="s">
        <v>0</v>
      </c>
      <c r="C59" s="99" t="s">
        <v>605</v>
      </c>
      <c r="D59" s="99" t="s">
        <v>615</v>
      </c>
      <c r="E59" s="99" t="s">
        <v>3</v>
      </c>
      <c r="F59" s="99" t="s">
        <v>6</v>
      </c>
      <c r="G59" s="99" t="s">
        <v>616</v>
      </c>
      <c r="H59" s="99" t="s">
        <v>210</v>
      </c>
      <c r="I59" s="99" t="s">
        <v>3</v>
      </c>
      <c r="J59" s="99" t="s">
        <v>7</v>
      </c>
      <c r="K59" s="99" t="s">
        <v>8</v>
      </c>
      <c r="L59" s="1"/>
      <c r="M59" s="1"/>
    </row>
    <row r="60" spans="2:13">
      <c r="B60" s="154" t="s">
        <v>625</v>
      </c>
      <c r="C60" s="154" t="s">
        <v>618</v>
      </c>
      <c r="D60" s="1"/>
      <c r="E60" s="1"/>
      <c r="F60" s="1"/>
      <c r="G60" s="1">
        <v>26650</v>
      </c>
      <c r="H60" s="1"/>
      <c r="I60" s="1"/>
      <c r="J60" s="1"/>
      <c r="K60" s="1">
        <f>F54-G60</f>
        <v>-20</v>
      </c>
      <c r="L60" s="1">
        <f>K60*40</f>
        <v>-800</v>
      </c>
      <c r="M60" s="1"/>
    </row>
    <row r="61" spans="2:13">
      <c r="B61" s="155"/>
      <c r="C61" s="156"/>
      <c r="D61" s="1"/>
      <c r="E61" s="1"/>
      <c r="F61" s="1"/>
      <c r="G61" s="1">
        <v>26650</v>
      </c>
      <c r="H61" s="1"/>
      <c r="I61" s="1"/>
      <c r="J61" s="1"/>
      <c r="K61" s="1">
        <f>F55-G61</f>
        <v>-20</v>
      </c>
      <c r="L61" s="1">
        <f t="shared" ref="L61:L67" si="6">K61*40</f>
        <v>-800</v>
      </c>
      <c r="M61" s="1"/>
    </row>
    <row r="62" spans="2:13">
      <c r="B62" s="155"/>
      <c r="C62" s="154" t="s">
        <v>626</v>
      </c>
      <c r="D62" s="1"/>
      <c r="E62" s="1"/>
      <c r="F62" s="1"/>
      <c r="G62" s="1"/>
      <c r="H62" s="1">
        <v>161</v>
      </c>
      <c r="I62" s="1"/>
      <c r="J62" s="1">
        <v>138</v>
      </c>
      <c r="K62" s="1">
        <f>J62-H62</f>
        <v>-23</v>
      </c>
      <c r="L62" s="1">
        <f t="shared" si="6"/>
        <v>-920</v>
      </c>
      <c r="M62" s="1"/>
    </row>
    <row r="63" spans="2:13">
      <c r="B63" s="155"/>
      <c r="C63" s="155"/>
      <c r="D63" s="1"/>
      <c r="E63" s="1"/>
      <c r="F63" s="1"/>
      <c r="G63" s="1"/>
      <c r="H63" s="1">
        <v>161</v>
      </c>
      <c r="I63" s="1"/>
      <c r="J63" s="1">
        <v>138</v>
      </c>
      <c r="K63" s="1">
        <f t="shared" ref="K63:K65" si="7">J63-H63</f>
        <v>-23</v>
      </c>
      <c r="L63" s="1">
        <f t="shared" si="6"/>
        <v>-920</v>
      </c>
      <c r="M63" s="1"/>
    </row>
    <row r="64" spans="2:13">
      <c r="B64" s="155"/>
      <c r="C64" s="155"/>
      <c r="D64" s="1"/>
      <c r="E64" s="1"/>
      <c r="F64" s="1"/>
      <c r="G64" s="1"/>
      <c r="H64" s="1">
        <v>161</v>
      </c>
      <c r="I64" s="1"/>
      <c r="J64" s="1">
        <v>138</v>
      </c>
      <c r="K64" s="1">
        <f t="shared" si="7"/>
        <v>-23</v>
      </c>
      <c r="L64" s="1">
        <f t="shared" si="6"/>
        <v>-920</v>
      </c>
      <c r="M64" s="1"/>
    </row>
    <row r="65" spans="2:13">
      <c r="B65" s="156"/>
      <c r="C65" s="156"/>
      <c r="D65" s="1"/>
      <c r="E65" s="1"/>
      <c r="F65" s="1"/>
      <c r="G65" s="1"/>
      <c r="H65" s="1">
        <v>161</v>
      </c>
      <c r="I65" s="1"/>
      <c r="J65" s="1">
        <v>138</v>
      </c>
      <c r="K65" s="1">
        <f t="shared" si="7"/>
        <v>-23</v>
      </c>
      <c r="L65" s="1">
        <f t="shared" si="6"/>
        <v>-920</v>
      </c>
      <c r="M65" s="1"/>
    </row>
    <row r="66" spans="2:13">
      <c r="B66" s="154" t="s">
        <v>627</v>
      </c>
      <c r="C66" s="154" t="s">
        <v>618</v>
      </c>
      <c r="D66" s="1">
        <v>26565</v>
      </c>
      <c r="E66" s="1"/>
      <c r="F66" s="1"/>
      <c r="G66" s="1">
        <v>26300</v>
      </c>
      <c r="H66" s="1"/>
      <c r="I66" s="1"/>
      <c r="J66" s="1"/>
      <c r="K66" s="1">
        <f>G66-D66</f>
        <v>-265</v>
      </c>
      <c r="L66" s="1">
        <f t="shared" si="6"/>
        <v>-10600</v>
      </c>
      <c r="M66" s="1"/>
    </row>
    <row r="67" spans="2:13">
      <c r="B67" s="155"/>
      <c r="C67" s="155"/>
      <c r="D67" s="1">
        <v>26390</v>
      </c>
      <c r="E67" s="1">
        <v>26525</v>
      </c>
      <c r="F67" s="1"/>
      <c r="G67" s="1"/>
      <c r="H67" s="1"/>
      <c r="I67" s="1"/>
      <c r="J67" s="1"/>
      <c r="K67" s="1">
        <f>E67-D67</f>
        <v>135</v>
      </c>
      <c r="L67" s="1">
        <f t="shared" si="6"/>
        <v>5400</v>
      </c>
      <c r="M67" s="1"/>
    </row>
    <row r="68" spans="2:13">
      <c r="B68" s="155"/>
      <c r="C68" s="155"/>
      <c r="D68" s="1"/>
      <c r="E68" s="1"/>
      <c r="F68" s="1">
        <v>26290</v>
      </c>
      <c r="G68" s="1"/>
      <c r="H68" s="1"/>
      <c r="I68" s="1"/>
      <c r="J68" s="1"/>
      <c r="K68" s="1"/>
      <c r="L68" s="1"/>
      <c r="M68" s="1" t="s">
        <v>13</v>
      </c>
    </row>
    <row r="69" spans="2:13">
      <c r="B69" s="156"/>
      <c r="C69" s="156"/>
      <c r="D69" s="1"/>
      <c r="E69" s="1"/>
      <c r="F69" s="1">
        <v>26290</v>
      </c>
      <c r="G69" s="1"/>
      <c r="H69" s="1"/>
      <c r="I69" s="1"/>
      <c r="J69" s="1"/>
      <c r="K69" s="1"/>
      <c r="L69" s="1"/>
      <c r="M69" s="1" t="s">
        <v>13</v>
      </c>
    </row>
    <row r="70" spans="2:13">
      <c r="B70" s="154" t="s">
        <v>628</v>
      </c>
      <c r="C70" s="154" t="s">
        <v>618</v>
      </c>
      <c r="D70" s="1">
        <v>26080</v>
      </c>
      <c r="E70" s="1"/>
      <c r="F70" s="1"/>
      <c r="G70" s="1"/>
      <c r="H70" s="1"/>
      <c r="I70" s="1"/>
      <c r="J70" s="1"/>
      <c r="K70" s="1">
        <f>F68-D70</f>
        <v>210</v>
      </c>
      <c r="L70" s="1">
        <f>K70*40</f>
        <v>8400</v>
      </c>
      <c r="M70" s="1"/>
    </row>
    <row r="71" spans="2:13">
      <c r="B71" s="155"/>
      <c r="C71" s="155"/>
      <c r="D71" s="1">
        <v>26080</v>
      </c>
      <c r="E71" s="1"/>
      <c r="F71" s="1"/>
      <c r="G71" s="1"/>
      <c r="H71" s="1"/>
      <c r="I71" s="1"/>
      <c r="J71" s="1"/>
      <c r="K71" s="1">
        <v>210</v>
      </c>
      <c r="L71" s="1">
        <f t="shared" ref="L71:L79" si="8">K71*40</f>
        <v>8400</v>
      </c>
      <c r="M71" s="1"/>
    </row>
    <row r="72" spans="2:13">
      <c r="B72" s="155"/>
      <c r="C72" s="155"/>
      <c r="D72" s="1">
        <v>26170</v>
      </c>
      <c r="E72" s="1"/>
      <c r="F72" s="1">
        <v>26200</v>
      </c>
      <c r="G72" s="1"/>
      <c r="H72" s="1"/>
      <c r="I72" s="1"/>
      <c r="J72" s="1"/>
      <c r="K72" s="1">
        <f>F72-D72</f>
        <v>30</v>
      </c>
      <c r="L72" s="1">
        <f t="shared" si="8"/>
        <v>1200</v>
      </c>
      <c r="M72" s="1"/>
    </row>
    <row r="73" spans="2:13">
      <c r="B73" s="155"/>
      <c r="C73" s="156"/>
      <c r="D73" s="1">
        <v>26170</v>
      </c>
      <c r="E73" s="1"/>
      <c r="F73" s="1">
        <v>26300</v>
      </c>
      <c r="G73" s="1"/>
      <c r="H73" s="1"/>
      <c r="I73" s="1"/>
      <c r="J73" s="1"/>
      <c r="K73" s="1">
        <f>F73-D73</f>
        <v>130</v>
      </c>
      <c r="L73" s="1">
        <f t="shared" si="8"/>
        <v>5200</v>
      </c>
      <c r="M73" s="1"/>
    </row>
    <row r="74" spans="2:13">
      <c r="B74" s="155"/>
      <c r="C74" s="154" t="s">
        <v>629</v>
      </c>
      <c r="D74" s="1"/>
      <c r="E74" s="1"/>
      <c r="F74" s="1"/>
      <c r="G74" s="1"/>
      <c r="H74" s="1">
        <v>177</v>
      </c>
      <c r="I74" s="1">
        <v>265</v>
      </c>
      <c r="J74" s="1"/>
      <c r="K74" s="1">
        <f>I74-H74</f>
        <v>88</v>
      </c>
      <c r="L74" s="1">
        <f t="shared" si="8"/>
        <v>3520</v>
      </c>
      <c r="M74" s="1"/>
    </row>
    <row r="75" spans="2:13">
      <c r="B75" s="155"/>
      <c r="C75" s="155"/>
      <c r="D75" s="1"/>
      <c r="E75" s="1"/>
      <c r="F75" s="1"/>
      <c r="G75" s="1"/>
      <c r="H75" s="1">
        <v>177</v>
      </c>
      <c r="I75" s="1">
        <v>265</v>
      </c>
      <c r="J75" s="1"/>
      <c r="K75" s="1">
        <f t="shared" ref="K75:K79" si="9">I75-H75</f>
        <v>88</v>
      </c>
      <c r="L75" s="1">
        <f t="shared" si="8"/>
        <v>3520</v>
      </c>
      <c r="M75" s="1"/>
    </row>
    <row r="76" spans="2:13">
      <c r="B76" s="155"/>
      <c r="C76" s="155"/>
      <c r="D76" s="1"/>
      <c r="E76" s="1"/>
      <c r="F76" s="1"/>
      <c r="G76" s="1"/>
      <c r="H76" s="1">
        <v>177</v>
      </c>
      <c r="I76" s="1">
        <v>265</v>
      </c>
      <c r="J76" s="1"/>
      <c r="K76" s="1">
        <f t="shared" si="9"/>
        <v>88</v>
      </c>
      <c r="L76" s="1">
        <f t="shared" si="8"/>
        <v>3520</v>
      </c>
      <c r="M76" s="1"/>
    </row>
    <row r="77" spans="2:13">
      <c r="B77" s="155"/>
      <c r="C77" s="155"/>
      <c r="D77" s="1"/>
      <c r="E77" s="1"/>
      <c r="F77" s="1"/>
      <c r="G77" s="1"/>
      <c r="H77" s="1">
        <v>177</v>
      </c>
      <c r="I77" s="1">
        <v>265</v>
      </c>
      <c r="J77" s="1"/>
      <c r="K77" s="1">
        <f t="shared" si="9"/>
        <v>88</v>
      </c>
      <c r="L77" s="1">
        <f t="shared" si="8"/>
        <v>3520</v>
      </c>
      <c r="M77" s="1"/>
    </row>
    <row r="78" spans="2:13">
      <c r="B78" s="155"/>
      <c r="C78" s="155"/>
      <c r="D78" s="1"/>
      <c r="E78" s="1"/>
      <c r="F78" s="1"/>
      <c r="G78" s="1"/>
      <c r="H78" s="1">
        <v>210</v>
      </c>
      <c r="I78" s="1">
        <v>216</v>
      </c>
      <c r="J78" s="1"/>
      <c r="K78" s="1">
        <f t="shared" si="9"/>
        <v>6</v>
      </c>
      <c r="L78" s="1">
        <f t="shared" si="8"/>
        <v>240</v>
      </c>
      <c r="M78" s="1"/>
    </row>
    <row r="79" spans="2:13">
      <c r="B79" s="155"/>
      <c r="C79" s="155"/>
      <c r="D79" s="1"/>
      <c r="E79" s="1"/>
      <c r="F79" s="1"/>
      <c r="G79" s="1"/>
      <c r="H79" s="1">
        <v>177</v>
      </c>
      <c r="I79" s="1">
        <v>207</v>
      </c>
      <c r="J79" s="1"/>
      <c r="K79" s="1">
        <f t="shared" si="9"/>
        <v>30</v>
      </c>
      <c r="L79" s="1">
        <f t="shared" si="8"/>
        <v>1200</v>
      </c>
      <c r="M79" s="1"/>
    </row>
    <row r="80" spans="2:13">
      <c r="B80" s="155"/>
      <c r="C80" s="155"/>
      <c r="D80" s="1"/>
      <c r="E80" s="1"/>
      <c r="F80" s="1"/>
      <c r="G80" s="1"/>
      <c r="H80" s="1">
        <v>170</v>
      </c>
      <c r="I80" s="1"/>
      <c r="J80" s="1"/>
      <c r="K80" s="1"/>
      <c r="L80" s="1"/>
      <c r="M80" s="1" t="s">
        <v>13</v>
      </c>
    </row>
    <row r="81" spans="2:13">
      <c r="B81" s="155"/>
      <c r="C81" s="156"/>
      <c r="D81" s="1"/>
      <c r="E81" s="1"/>
      <c r="F81" s="1"/>
      <c r="G81" s="1"/>
      <c r="H81" s="1">
        <v>170</v>
      </c>
      <c r="I81" s="1"/>
      <c r="J81" s="1"/>
      <c r="K81" s="1"/>
      <c r="L81" s="1"/>
      <c r="M81" s="1" t="s">
        <v>13</v>
      </c>
    </row>
    <row r="82" spans="2:13">
      <c r="B82" s="155"/>
      <c r="C82" s="154" t="s">
        <v>618</v>
      </c>
      <c r="D82" s="1"/>
      <c r="E82" s="1"/>
      <c r="F82" s="1">
        <v>26300</v>
      </c>
      <c r="G82" s="1"/>
      <c r="H82" s="1"/>
      <c r="I82" s="1"/>
      <c r="J82" s="1"/>
      <c r="K82" s="1"/>
      <c r="L82" s="1"/>
      <c r="M82" s="1" t="s">
        <v>13</v>
      </c>
    </row>
    <row r="83" spans="2:13">
      <c r="B83" s="156"/>
      <c r="C83" s="156"/>
      <c r="D83" s="1"/>
      <c r="E83" s="1"/>
      <c r="F83" s="1">
        <v>26300</v>
      </c>
      <c r="G83" s="1"/>
      <c r="H83" s="1"/>
      <c r="I83" s="1"/>
      <c r="J83" s="1"/>
      <c r="K83" s="1"/>
      <c r="L83" s="1"/>
      <c r="M83" s="1" t="s">
        <v>13</v>
      </c>
    </row>
    <row r="84" spans="2:13">
      <c r="B84" s="154" t="s">
        <v>630</v>
      </c>
      <c r="C84" s="154" t="s">
        <v>618</v>
      </c>
      <c r="D84" s="1"/>
      <c r="E84" s="1"/>
      <c r="F84" s="1"/>
      <c r="G84" s="1">
        <v>26325</v>
      </c>
      <c r="H84" s="1"/>
      <c r="I84" s="1"/>
      <c r="J84" s="1"/>
      <c r="K84" s="1">
        <v>-25</v>
      </c>
      <c r="L84" s="1">
        <f>K84*40</f>
        <v>-1000</v>
      </c>
      <c r="M84" s="1"/>
    </row>
    <row r="85" spans="2:13">
      <c r="B85" s="155"/>
      <c r="C85" s="156"/>
      <c r="D85" s="1"/>
      <c r="E85" s="1"/>
      <c r="F85" s="1"/>
      <c r="G85" s="1">
        <v>26325</v>
      </c>
      <c r="H85" s="1"/>
      <c r="I85" s="1"/>
      <c r="J85" s="1"/>
      <c r="K85" s="1">
        <v>-25</v>
      </c>
      <c r="L85" s="1">
        <f t="shared" ref="L85:L93" si="10">K85*40</f>
        <v>-1000</v>
      </c>
      <c r="M85" s="1"/>
    </row>
    <row r="86" spans="2:13">
      <c r="B86" s="155"/>
      <c r="C86" s="154" t="s">
        <v>631</v>
      </c>
      <c r="D86" s="1"/>
      <c r="E86" s="1"/>
      <c r="F86" s="1"/>
      <c r="G86" s="1"/>
      <c r="H86" s="1"/>
      <c r="I86" s="1"/>
      <c r="J86" s="1">
        <v>160</v>
      </c>
      <c r="K86" s="1">
        <v>-10</v>
      </c>
      <c r="L86" s="1">
        <f t="shared" si="10"/>
        <v>-400</v>
      </c>
      <c r="M86" s="1"/>
    </row>
    <row r="87" spans="2:13">
      <c r="B87" s="155"/>
      <c r="C87" s="156"/>
      <c r="D87" s="1"/>
      <c r="E87" s="1"/>
      <c r="F87" s="1"/>
      <c r="G87" s="1"/>
      <c r="H87" s="1"/>
      <c r="I87" s="1"/>
      <c r="J87" s="1">
        <v>160</v>
      </c>
      <c r="K87" s="1">
        <v>-10</v>
      </c>
      <c r="L87" s="1">
        <f t="shared" si="10"/>
        <v>-400</v>
      </c>
      <c r="M87" s="1"/>
    </row>
    <row r="88" spans="2:13">
      <c r="B88" s="155"/>
      <c r="C88" s="154" t="s">
        <v>632</v>
      </c>
      <c r="D88" s="1"/>
      <c r="E88" s="1"/>
      <c r="F88" s="1"/>
      <c r="G88" s="1"/>
      <c r="H88" s="1">
        <v>90</v>
      </c>
      <c r="I88" s="1"/>
      <c r="J88" s="1">
        <v>140</v>
      </c>
      <c r="K88" s="1">
        <f>J88-H88</f>
        <v>50</v>
      </c>
      <c r="L88" s="1">
        <f t="shared" si="10"/>
        <v>2000</v>
      </c>
      <c r="M88" s="1"/>
    </row>
    <row r="89" spans="2:13">
      <c r="B89" s="155"/>
      <c r="C89" s="155"/>
      <c r="D89" s="1"/>
      <c r="E89" s="1"/>
      <c r="F89" s="1"/>
      <c r="G89" s="1"/>
      <c r="H89" s="1">
        <v>90</v>
      </c>
      <c r="I89" s="1"/>
      <c r="J89" s="1">
        <v>140</v>
      </c>
      <c r="K89" s="1">
        <f t="shared" ref="K89:K91" si="11">J89-H89</f>
        <v>50</v>
      </c>
      <c r="L89" s="1">
        <f t="shared" si="10"/>
        <v>2000</v>
      </c>
      <c r="M89" s="1"/>
    </row>
    <row r="90" spans="2:13">
      <c r="B90" s="155"/>
      <c r="C90" s="155"/>
      <c r="D90" s="1"/>
      <c r="E90" s="1"/>
      <c r="F90" s="1"/>
      <c r="G90" s="1"/>
      <c r="H90" s="1">
        <v>90</v>
      </c>
      <c r="I90" s="1"/>
      <c r="J90" s="1">
        <v>190</v>
      </c>
      <c r="K90" s="1">
        <f t="shared" si="11"/>
        <v>100</v>
      </c>
      <c r="L90" s="1">
        <f t="shared" si="10"/>
        <v>4000</v>
      </c>
      <c r="M90" s="1"/>
    </row>
    <row r="91" spans="2:13">
      <c r="B91" s="155"/>
      <c r="C91" s="156"/>
      <c r="D91" s="1"/>
      <c r="E91" s="1"/>
      <c r="F91" s="1"/>
      <c r="G91" s="1"/>
      <c r="H91" s="1">
        <v>90</v>
      </c>
      <c r="I91" s="1"/>
      <c r="J91" s="1">
        <v>190</v>
      </c>
      <c r="K91" s="1">
        <f t="shared" si="11"/>
        <v>100</v>
      </c>
      <c r="L91" s="1">
        <f t="shared" si="10"/>
        <v>4000</v>
      </c>
      <c r="M91" s="1"/>
    </row>
    <row r="92" spans="2:13">
      <c r="B92" s="155"/>
      <c r="C92" s="154" t="s">
        <v>618</v>
      </c>
      <c r="D92" s="1">
        <v>26140</v>
      </c>
      <c r="E92" s="1"/>
      <c r="F92" s="1">
        <v>26315</v>
      </c>
      <c r="G92" s="1"/>
      <c r="H92" s="1"/>
      <c r="I92" s="1"/>
      <c r="J92" s="1"/>
      <c r="K92" s="1">
        <f>F92-D92</f>
        <v>175</v>
      </c>
      <c r="L92" s="1">
        <f t="shared" si="10"/>
        <v>7000</v>
      </c>
      <c r="M92" s="1"/>
    </row>
    <row r="93" spans="2:13">
      <c r="B93" s="156"/>
      <c r="C93" s="156"/>
      <c r="D93" s="1">
        <v>26140</v>
      </c>
      <c r="E93" s="1"/>
      <c r="F93" s="1">
        <v>26315</v>
      </c>
      <c r="G93" s="1"/>
      <c r="H93" s="1"/>
      <c r="I93" s="1"/>
      <c r="J93" s="1"/>
      <c r="K93" s="1">
        <f>F93-D93</f>
        <v>175</v>
      </c>
      <c r="L93" s="1">
        <f t="shared" si="10"/>
        <v>7000</v>
      </c>
      <c r="M93" s="1"/>
    </row>
    <row r="94" spans="2:13">
      <c r="B94" s="154" t="s">
        <v>633</v>
      </c>
      <c r="C94" s="160" t="s">
        <v>618</v>
      </c>
      <c r="D94" s="1"/>
      <c r="E94" s="1"/>
      <c r="F94" s="13">
        <v>26600</v>
      </c>
      <c r="G94" s="1"/>
      <c r="H94" s="1"/>
      <c r="I94" s="1"/>
      <c r="J94" s="1"/>
      <c r="K94" s="1"/>
      <c r="L94" s="1"/>
      <c r="M94" s="13" t="s">
        <v>13</v>
      </c>
    </row>
    <row r="95" spans="2:13">
      <c r="B95" s="155"/>
      <c r="C95" s="162"/>
      <c r="D95" s="1">
        <v>26515</v>
      </c>
      <c r="E95" s="1"/>
      <c r="F95" s="1">
        <v>26700</v>
      </c>
      <c r="G95" s="1"/>
      <c r="H95" s="1"/>
      <c r="I95" s="1"/>
      <c r="J95" s="1"/>
      <c r="K95" s="1">
        <f>F95-D95</f>
        <v>185</v>
      </c>
      <c r="L95" s="13">
        <f>K95*40</f>
        <v>7400</v>
      </c>
      <c r="M95" s="1"/>
    </row>
    <row r="96" spans="2:13">
      <c r="B96" s="155"/>
      <c r="C96" s="154" t="s">
        <v>634</v>
      </c>
      <c r="D96" s="1"/>
      <c r="E96" s="1"/>
      <c r="F96" s="1"/>
      <c r="G96" s="1"/>
      <c r="H96" s="1">
        <v>69</v>
      </c>
      <c r="I96" s="1"/>
      <c r="J96" s="1">
        <v>101</v>
      </c>
      <c r="K96" s="1">
        <f>J96-H96</f>
        <v>32</v>
      </c>
      <c r="L96" s="1">
        <f>K96*40</f>
        <v>1280</v>
      </c>
      <c r="M96" s="1"/>
    </row>
    <row r="97" spans="2:13">
      <c r="B97" s="155"/>
      <c r="C97" s="155"/>
      <c r="D97" s="1"/>
      <c r="E97" s="1"/>
      <c r="F97" s="1"/>
      <c r="G97" s="1"/>
      <c r="H97" s="1">
        <v>69</v>
      </c>
      <c r="I97" s="1"/>
      <c r="J97" s="1">
        <v>101</v>
      </c>
      <c r="K97" s="1">
        <f t="shared" ref="K97:K102" si="12">J97-H97</f>
        <v>32</v>
      </c>
      <c r="L97" s="1">
        <f t="shared" ref="L97:L102" si="13">K97*40</f>
        <v>1280</v>
      </c>
      <c r="M97" s="1"/>
    </row>
    <row r="98" spans="2:13">
      <c r="B98" s="155"/>
      <c r="C98" s="155"/>
      <c r="D98" s="1"/>
      <c r="E98" s="1"/>
      <c r="F98" s="1"/>
      <c r="G98" s="1"/>
      <c r="H98" s="1">
        <v>69</v>
      </c>
      <c r="I98" s="1"/>
      <c r="J98" s="1">
        <v>142</v>
      </c>
      <c r="K98" s="1">
        <f t="shared" si="12"/>
        <v>73</v>
      </c>
      <c r="L98" s="1">
        <f t="shared" si="13"/>
        <v>2920</v>
      </c>
      <c r="M98" s="1"/>
    </row>
    <row r="99" spans="2:13">
      <c r="B99" s="155"/>
      <c r="C99" s="156"/>
      <c r="D99" s="1"/>
      <c r="E99" s="1"/>
      <c r="F99" s="1"/>
      <c r="G99" s="1"/>
      <c r="H99" s="1">
        <v>69</v>
      </c>
      <c r="I99" s="1"/>
      <c r="J99" s="1">
        <v>142</v>
      </c>
      <c r="K99" s="1">
        <f t="shared" si="12"/>
        <v>73</v>
      </c>
      <c r="L99" s="1">
        <f t="shared" si="13"/>
        <v>2920</v>
      </c>
      <c r="M99" s="1"/>
    </row>
    <row r="100" spans="2:13">
      <c r="B100" s="155"/>
      <c r="C100" s="160" t="s">
        <v>635</v>
      </c>
      <c r="D100" s="1"/>
      <c r="E100" s="1"/>
      <c r="F100" s="1"/>
      <c r="G100" s="1"/>
      <c r="H100" s="8">
        <v>35</v>
      </c>
      <c r="I100" s="1"/>
      <c r="J100" s="1">
        <v>50</v>
      </c>
      <c r="K100" s="1">
        <f t="shared" si="12"/>
        <v>15</v>
      </c>
      <c r="L100" s="1">
        <f t="shared" si="13"/>
        <v>600</v>
      </c>
      <c r="M100" s="1"/>
    </row>
    <row r="101" spans="2:13">
      <c r="B101" s="155"/>
      <c r="C101" s="161"/>
      <c r="D101" s="1"/>
      <c r="E101" s="1"/>
      <c r="F101" s="1"/>
      <c r="G101" s="1"/>
      <c r="H101" s="8">
        <v>35</v>
      </c>
      <c r="I101" s="1"/>
      <c r="J101" s="1">
        <v>50</v>
      </c>
      <c r="K101" s="1">
        <f t="shared" si="12"/>
        <v>15</v>
      </c>
      <c r="L101" s="1">
        <f t="shared" si="13"/>
        <v>600</v>
      </c>
      <c r="M101" s="1"/>
    </row>
    <row r="102" spans="2:13">
      <c r="B102" s="155"/>
      <c r="C102" s="161"/>
      <c r="D102" s="1"/>
      <c r="E102" s="1"/>
      <c r="F102" s="1"/>
      <c r="G102" s="1"/>
      <c r="H102" s="8">
        <v>35</v>
      </c>
      <c r="I102" s="1"/>
      <c r="J102" s="1">
        <v>50</v>
      </c>
      <c r="K102" s="1">
        <f t="shared" si="12"/>
        <v>15</v>
      </c>
      <c r="L102" s="1">
        <f t="shared" si="13"/>
        <v>600</v>
      </c>
      <c r="M102" s="1"/>
    </row>
    <row r="103" spans="2:13">
      <c r="B103" s="155"/>
      <c r="C103" s="161"/>
      <c r="D103" s="1"/>
      <c r="E103" s="1"/>
      <c r="F103" s="1"/>
      <c r="G103" s="1"/>
      <c r="H103" s="14">
        <v>35</v>
      </c>
      <c r="I103" s="1"/>
      <c r="J103" s="1"/>
      <c r="K103" s="1"/>
      <c r="L103" s="1"/>
      <c r="M103" s="13" t="s">
        <v>13</v>
      </c>
    </row>
    <row r="104" spans="2:13">
      <c r="B104" s="155"/>
      <c r="C104" s="161"/>
      <c r="D104" s="1"/>
      <c r="E104" s="1"/>
      <c r="F104" s="1"/>
      <c r="G104" s="1"/>
      <c r="H104" s="14">
        <v>35</v>
      </c>
      <c r="I104" s="1"/>
      <c r="J104" s="1"/>
      <c r="K104" s="1"/>
      <c r="L104" s="1"/>
      <c r="M104" s="13" t="s">
        <v>13</v>
      </c>
    </row>
    <row r="105" spans="2:13">
      <c r="B105" s="156"/>
      <c r="C105" s="162"/>
      <c r="D105" s="1"/>
      <c r="E105" s="1"/>
      <c r="F105" s="1"/>
      <c r="G105" s="1"/>
      <c r="H105" s="14">
        <v>35</v>
      </c>
      <c r="I105" s="1"/>
      <c r="J105" s="1"/>
      <c r="K105" s="1"/>
      <c r="L105" s="1"/>
      <c r="M105" s="13" t="s">
        <v>13</v>
      </c>
    </row>
    <row r="106" spans="2:13">
      <c r="B106" s="154" t="s">
        <v>636</v>
      </c>
      <c r="C106" s="1" t="s">
        <v>618</v>
      </c>
      <c r="D106" s="1">
        <v>26380</v>
      </c>
      <c r="E106" s="1"/>
      <c r="F106" s="1"/>
      <c r="G106" s="1"/>
      <c r="H106" s="1"/>
      <c r="I106" s="1"/>
      <c r="J106" s="1"/>
      <c r="K106" s="1">
        <f>F94-D106</f>
        <v>220</v>
      </c>
      <c r="L106" s="1">
        <f>K106*40</f>
        <v>8800</v>
      </c>
      <c r="M106" s="1"/>
    </row>
    <row r="107" spans="2:13">
      <c r="B107" s="155"/>
      <c r="C107" s="154" t="s">
        <v>635</v>
      </c>
      <c r="D107" s="1"/>
      <c r="E107" s="1"/>
      <c r="F107" s="1"/>
      <c r="G107" s="1"/>
      <c r="H107" s="1"/>
      <c r="I107" s="1"/>
      <c r="J107" s="1">
        <v>77</v>
      </c>
      <c r="K107" s="1">
        <f>J107-H103</f>
        <v>42</v>
      </c>
      <c r="L107" s="1">
        <f t="shared" ref="L107:L109" si="14">K107*40</f>
        <v>1680</v>
      </c>
      <c r="M107" s="1"/>
    </row>
    <row r="108" spans="2:13">
      <c r="B108" s="155"/>
      <c r="C108" s="155"/>
      <c r="D108" s="1"/>
      <c r="E108" s="1"/>
      <c r="F108" s="1"/>
      <c r="G108" s="1"/>
      <c r="H108" s="1"/>
      <c r="I108" s="1"/>
      <c r="J108" s="1">
        <v>92</v>
      </c>
      <c r="K108" s="1">
        <f>J108-H104</f>
        <v>57</v>
      </c>
      <c r="L108" s="1">
        <f t="shared" si="14"/>
        <v>2280</v>
      </c>
      <c r="M108" s="1"/>
    </row>
    <row r="109" spans="2:13">
      <c r="B109" s="156"/>
      <c r="C109" s="156"/>
      <c r="D109" s="1"/>
      <c r="E109" s="1"/>
      <c r="F109" s="1"/>
      <c r="G109" s="1"/>
      <c r="H109" s="1"/>
      <c r="I109" s="1"/>
      <c r="J109" s="1">
        <v>92</v>
      </c>
      <c r="K109" s="1">
        <f>J109-H105</f>
        <v>57</v>
      </c>
      <c r="L109" s="1">
        <f t="shared" si="14"/>
        <v>2280</v>
      </c>
      <c r="M109" s="1"/>
    </row>
    <row r="110" spans="2:13">
      <c r="B110" s="154" t="s">
        <v>640</v>
      </c>
      <c r="C110" s="154" t="s">
        <v>641</v>
      </c>
      <c r="D110" s="1"/>
      <c r="E110" s="1"/>
      <c r="F110" s="1"/>
      <c r="G110" s="1"/>
      <c r="H110" s="1">
        <v>97</v>
      </c>
      <c r="I110" s="1"/>
      <c r="J110" s="109">
        <v>134</v>
      </c>
      <c r="K110" s="1">
        <f>J110-H110</f>
        <v>37</v>
      </c>
      <c r="L110" s="1">
        <f>K110*40</f>
        <v>1480</v>
      </c>
      <c r="M110" s="1"/>
    </row>
    <row r="111" spans="2:13">
      <c r="B111" s="155"/>
      <c r="C111" s="155"/>
      <c r="D111" s="1"/>
      <c r="E111" s="1"/>
      <c r="F111" s="1"/>
      <c r="G111" s="1"/>
      <c r="H111" s="1">
        <v>97</v>
      </c>
      <c r="I111" s="1"/>
      <c r="J111" s="109">
        <v>144</v>
      </c>
      <c r="K111" s="1">
        <f t="shared" ref="K111:K113" si="15">J111-H111</f>
        <v>47</v>
      </c>
      <c r="L111" s="1">
        <f t="shared" ref="L111:L123" si="16">K111*40</f>
        <v>1880</v>
      </c>
      <c r="M111" s="1"/>
    </row>
    <row r="112" spans="2:13">
      <c r="B112" s="155"/>
      <c r="C112" s="155"/>
      <c r="D112" s="1"/>
      <c r="E112" s="1"/>
      <c r="F112" s="1"/>
      <c r="G112" s="1"/>
      <c r="H112" s="1">
        <v>97</v>
      </c>
      <c r="I112" s="1"/>
      <c r="J112" s="109">
        <v>144</v>
      </c>
      <c r="K112" s="1">
        <f t="shared" si="15"/>
        <v>47</v>
      </c>
      <c r="L112" s="1">
        <f t="shared" si="16"/>
        <v>1880</v>
      </c>
      <c r="M112" s="1"/>
    </row>
    <row r="113" spans="2:13">
      <c r="B113" s="155"/>
      <c r="C113" s="155"/>
      <c r="D113" s="1"/>
      <c r="E113" s="1"/>
      <c r="F113" s="1"/>
      <c r="G113" s="1"/>
      <c r="H113" s="1">
        <v>97</v>
      </c>
      <c r="I113" s="1"/>
      <c r="J113" s="109">
        <v>120</v>
      </c>
      <c r="K113" s="1">
        <f t="shared" si="15"/>
        <v>23</v>
      </c>
      <c r="L113" s="1">
        <f t="shared" si="16"/>
        <v>920</v>
      </c>
      <c r="M113" s="1"/>
    </row>
    <row r="114" spans="2:13">
      <c r="B114" s="155"/>
      <c r="C114" s="155"/>
      <c r="D114" s="1"/>
      <c r="E114" s="1"/>
      <c r="F114" s="1"/>
      <c r="G114" s="1"/>
      <c r="H114" s="1">
        <v>109</v>
      </c>
      <c r="I114" s="1">
        <v>100</v>
      </c>
      <c r="J114" s="109"/>
      <c r="K114" s="1">
        <f>I114-H114</f>
        <v>-9</v>
      </c>
      <c r="L114" s="1">
        <f t="shared" si="16"/>
        <v>-360</v>
      </c>
      <c r="M114" s="1"/>
    </row>
    <row r="115" spans="2:13">
      <c r="B115" s="155"/>
      <c r="C115" s="155"/>
      <c r="D115" s="1"/>
      <c r="E115" s="1"/>
      <c r="F115" s="1"/>
      <c r="G115" s="1"/>
      <c r="H115" s="1">
        <v>109</v>
      </c>
      <c r="I115" s="1">
        <v>100</v>
      </c>
      <c r="J115" s="109"/>
      <c r="K115" s="1">
        <f t="shared" ref="K115:K117" si="17">I115-H115</f>
        <v>-9</v>
      </c>
      <c r="L115" s="1">
        <f t="shared" si="16"/>
        <v>-360</v>
      </c>
      <c r="M115" s="1"/>
    </row>
    <row r="116" spans="2:13">
      <c r="B116" s="155"/>
      <c r="C116" s="155"/>
      <c r="D116" s="1"/>
      <c r="E116" s="1"/>
      <c r="F116" s="1"/>
      <c r="G116" s="1"/>
      <c r="H116" s="1">
        <v>109</v>
      </c>
      <c r="I116" s="1">
        <v>100</v>
      </c>
      <c r="J116" s="109"/>
      <c r="K116" s="1">
        <f t="shared" si="17"/>
        <v>-9</v>
      </c>
      <c r="L116" s="1">
        <f t="shared" si="16"/>
        <v>-360</v>
      </c>
      <c r="M116" s="1"/>
    </row>
    <row r="117" spans="2:13">
      <c r="B117" s="155"/>
      <c r="C117" s="156"/>
      <c r="D117" s="1"/>
      <c r="E117" s="1"/>
      <c r="F117" s="1"/>
      <c r="G117" s="1"/>
      <c r="H117" s="1">
        <v>109</v>
      </c>
      <c r="I117" s="1">
        <v>100</v>
      </c>
      <c r="J117" s="109"/>
      <c r="K117" s="1">
        <f t="shared" si="17"/>
        <v>-9</v>
      </c>
      <c r="L117" s="1">
        <f t="shared" si="16"/>
        <v>-360</v>
      </c>
      <c r="M117" s="1"/>
    </row>
    <row r="118" spans="2:13">
      <c r="B118" s="155"/>
      <c r="C118" s="154" t="s">
        <v>618</v>
      </c>
      <c r="D118" s="1">
        <v>26550</v>
      </c>
      <c r="E118" s="1">
        <v>26652</v>
      </c>
      <c r="F118" s="1"/>
      <c r="G118" s="1"/>
      <c r="H118" s="1"/>
      <c r="I118" s="1"/>
      <c r="J118" s="109"/>
      <c r="K118" s="1">
        <v>102</v>
      </c>
      <c r="L118" s="1">
        <f t="shared" si="16"/>
        <v>4080</v>
      </c>
      <c r="M118" s="1"/>
    </row>
    <row r="119" spans="2:13">
      <c r="B119" s="156"/>
      <c r="C119" s="156"/>
      <c r="D119" s="1">
        <v>26550</v>
      </c>
      <c r="E119" s="1"/>
      <c r="F119" s="1"/>
      <c r="G119" s="1">
        <v>26500</v>
      </c>
      <c r="H119" s="1"/>
      <c r="I119" s="1"/>
      <c r="J119" s="109"/>
      <c r="K119" s="1">
        <v>-50</v>
      </c>
      <c r="L119" s="1">
        <f t="shared" si="16"/>
        <v>-2000</v>
      </c>
      <c r="M119" s="1"/>
    </row>
    <row r="120" spans="2:13">
      <c r="B120" s="154" t="s">
        <v>644</v>
      </c>
      <c r="C120" s="154" t="s">
        <v>641</v>
      </c>
      <c r="D120" s="1"/>
      <c r="E120" s="1"/>
      <c r="F120" s="1"/>
      <c r="G120" s="1"/>
      <c r="H120" s="1">
        <v>140</v>
      </c>
      <c r="I120" s="1">
        <v>115</v>
      </c>
      <c r="J120" s="109"/>
      <c r="K120" s="1">
        <f>I120-H120</f>
        <v>-25</v>
      </c>
      <c r="L120" s="1">
        <f t="shared" si="16"/>
        <v>-1000</v>
      </c>
      <c r="M120" s="1"/>
    </row>
    <row r="121" spans="2:13">
      <c r="B121" s="155"/>
      <c r="C121" s="156"/>
      <c r="D121" s="1"/>
      <c r="E121" s="1"/>
      <c r="F121" s="1"/>
      <c r="G121" s="1"/>
      <c r="H121" s="1">
        <v>140</v>
      </c>
      <c r="I121" s="1">
        <v>115</v>
      </c>
      <c r="J121" s="109"/>
      <c r="K121" s="1">
        <f t="shared" ref="K121:K123" si="18">I121-H121</f>
        <v>-25</v>
      </c>
      <c r="L121" s="1">
        <f t="shared" si="16"/>
        <v>-1000</v>
      </c>
      <c r="M121" s="1"/>
    </row>
    <row r="122" spans="2:13">
      <c r="B122" s="155"/>
      <c r="C122" s="154" t="s">
        <v>645</v>
      </c>
      <c r="D122" s="1"/>
      <c r="E122" s="1"/>
      <c r="F122" s="1"/>
      <c r="G122" s="1"/>
      <c r="H122" s="1">
        <v>88</v>
      </c>
      <c r="I122" s="1">
        <v>66</v>
      </c>
      <c r="J122" s="109"/>
      <c r="K122" s="1">
        <f t="shared" si="18"/>
        <v>-22</v>
      </c>
      <c r="L122" s="1">
        <f t="shared" si="16"/>
        <v>-880</v>
      </c>
      <c r="M122" s="1"/>
    </row>
    <row r="123" spans="2:13">
      <c r="B123" s="155"/>
      <c r="C123" s="156"/>
      <c r="D123" s="1"/>
      <c r="E123" s="1"/>
      <c r="F123" s="1"/>
      <c r="G123" s="1"/>
      <c r="H123" s="1">
        <v>88</v>
      </c>
      <c r="I123" s="1">
        <v>66</v>
      </c>
      <c r="J123" s="109"/>
      <c r="K123" s="1">
        <f t="shared" si="18"/>
        <v>-22</v>
      </c>
      <c r="L123" s="1">
        <f t="shared" si="16"/>
        <v>-880</v>
      </c>
      <c r="M123" s="1"/>
    </row>
    <row r="124" spans="2:13">
      <c r="B124" s="155"/>
      <c r="C124" s="154" t="s">
        <v>618</v>
      </c>
      <c r="D124" s="1">
        <v>26700</v>
      </c>
      <c r="E124" s="1"/>
      <c r="F124" s="1"/>
      <c r="G124" s="1"/>
      <c r="H124" s="1"/>
      <c r="I124" s="1"/>
      <c r="J124" s="109"/>
      <c r="K124" s="1"/>
      <c r="L124" s="1"/>
      <c r="M124" s="1" t="s">
        <v>13</v>
      </c>
    </row>
    <row r="125" spans="2:13">
      <c r="B125" s="156"/>
      <c r="C125" s="156"/>
      <c r="D125" s="1">
        <v>26630</v>
      </c>
      <c r="E125" s="1"/>
      <c r="F125" s="1"/>
      <c r="G125" s="1"/>
      <c r="H125" s="1"/>
      <c r="I125" s="1"/>
      <c r="J125" s="109"/>
      <c r="K125" s="1"/>
      <c r="L125" s="1"/>
      <c r="M125" s="1" t="s">
        <v>13</v>
      </c>
    </row>
    <row r="126" spans="2:13">
      <c r="B126" s="154" t="s">
        <v>646</v>
      </c>
      <c r="C126" s="111" t="s">
        <v>618</v>
      </c>
      <c r="D126" s="1">
        <v>26530</v>
      </c>
      <c r="E126" s="1"/>
      <c r="F126" s="1"/>
      <c r="G126" s="1"/>
      <c r="H126" s="1"/>
      <c r="I126" s="1"/>
      <c r="J126" s="109"/>
      <c r="K126" s="1"/>
      <c r="L126" s="1"/>
      <c r="M126" s="1"/>
    </row>
    <row r="127" spans="2:13">
      <c r="B127" s="155"/>
      <c r="C127" s="154" t="s">
        <v>647</v>
      </c>
      <c r="D127" s="1"/>
      <c r="E127" s="1"/>
      <c r="F127" s="1"/>
      <c r="G127" s="1"/>
      <c r="H127" s="1">
        <v>145</v>
      </c>
      <c r="I127" s="1"/>
      <c r="J127" s="109">
        <v>160</v>
      </c>
      <c r="K127" s="1">
        <f>J127-H127</f>
        <v>15</v>
      </c>
      <c r="L127" s="1">
        <f>K127*40</f>
        <v>600</v>
      </c>
      <c r="M127" s="1"/>
    </row>
    <row r="128" spans="2:13">
      <c r="B128" s="155"/>
      <c r="C128" s="156"/>
      <c r="D128" s="1"/>
      <c r="E128" s="1"/>
      <c r="F128" s="1"/>
      <c r="G128" s="1"/>
      <c r="H128" s="1">
        <v>145</v>
      </c>
      <c r="I128" s="1"/>
      <c r="J128" s="109">
        <v>165</v>
      </c>
      <c r="K128" s="1">
        <f>J128-H128</f>
        <v>20</v>
      </c>
      <c r="L128" s="1">
        <f t="shared" ref="L128:L133" si="19">K128*40</f>
        <v>800</v>
      </c>
      <c r="M128" s="1"/>
    </row>
    <row r="129" spans="2:13">
      <c r="B129" s="155"/>
      <c r="C129" s="154" t="s">
        <v>648</v>
      </c>
      <c r="D129" s="1"/>
      <c r="E129" s="1"/>
      <c r="F129" s="1"/>
      <c r="G129" s="1"/>
      <c r="H129" s="1">
        <v>53</v>
      </c>
      <c r="I129" s="1">
        <v>40</v>
      </c>
      <c r="J129" s="109"/>
      <c r="K129" s="1">
        <f>I129-H129</f>
        <v>-13</v>
      </c>
      <c r="L129" s="1">
        <f t="shared" si="19"/>
        <v>-520</v>
      </c>
      <c r="M129" s="1"/>
    </row>
    <row r="130" spans="2:13">
      <c r="B130" s="156"/>
      <c r="C130" s="156"/>
      <c r="D130" s="1"/>
      <c r="E130" s="1"/>
      <c r="F130" s="1"/>
      <c r="G130" s="1"/>
      <c r="H130" s="1">
        <v>53</v>
      </c>
      <c r="I130" s="1">
        <v>40</v>
      </c>
      <c r="J130" s="109"/>
      <c r="K130" s="1">
        <f>I130-H130</f>
        <v>-13</v>
      </c>
      <c r="L130" s="1">
        <f t="shared" si="19"/>
        <v>-520</v>
      </c>
      <c r="M130" s="1"/>
    </row>
    <row r="131" spans="2:13">
      <c r="B131" s="154" t="s">
        <v>649</v>
      </c>
      <c r="C131" s="154" t="s">
        <v>618</v>
      </c>
      <c r="D131" s="1"/>
      <c r="E131" s="1"/>
      <c r="F131" s="1"/>
      <c r="G131" s="1">
        <v>26500</v>
      </c>
      <c r="H131" s="1"/>
      <c r="I131" s="1"/>
      <c r="J131" s="109"/>
      <c r="K131" s="1">
        <f>G131-D124</f>
        <v>-200</v>
      </c>
      <c r="L131" s="1">
        <f t="shared" si="19"/>
        <v>-8000</v>
      </c>
      <c r="M131" s="1"/>
    </row>
    <row r="132" spans="2:13">
      <c r="B132" s="155"/>
      <c r="C132" s="155"/>
      <c r="D132" s="1"/>
      <c r="E132" s="1"/>
      <c r="F132" s="1"/>
      <c r="G132" s="1">
        <v>26500</v>
      </c>
      <c r="H132" s="1"/>
      <c r="I132" s="1"/>
      <c r="J132" s="109"/>
      <c r="K132" s="1">
        <f>G132-D125</f>
        <v>-130</v>
      </c>
      <c r="L132" s="1">
        <f t="shared" si="19"/>
        <v>-5200</v>
      </c>
      <c r="M132" s="1"/>
    </row>
    <row r="133" spans="2:13">
      <c r="B133" s="155"/>
      <c r="C133" s="155"/>
      <c r="D133" s="1"/>
      <c r="E133" s="1"/>
      <c r="F133" s="1"/>
      <c r="G133" s="1">
        <v>26500</v>
      </c>
      <c r="H133" s="1"/>
      <c r="I133" s="1"/>
      <c r="J133" s="109"/>
      <c r="K133" s="1">
        <f>G133-D126</f>
        <v>-30</v>
      </c>
      <c r="L133" s="1">
        <f t="shared" si="19"/>
        <v>-1200</v>
      </c>
      <c r="M133" s="1"/>
    </row>
    <row r="134" spans="2:13">
      <c r="B134" s="155"/>
      <c r="C134" s="155"/>
      <c r="D134" s="1"/>
      <c r="E134" s="1"/>
      <c r="F134" s="1">
        <v>26440</v>
      </c>
      <c r="G134" s="1"/>
      <c r="H134" s="1"/>
      <c r="I134" s="1"/>
      <c r="J134" s="109"/>
      <c r="K134" s="1"/>
      <c r="L134" s="1"/>
      <c r="M134" s="1" t="s">
        <v>13</v>
      </c>
    </row>
    <row r="135" spans="2:13">
      <c r="B135" s="155"/>
      <c r="C135" s="155"/>
      <c r="D135" s="1"/>
      <c r="E135" s="1"/>
      <c r="F135" s="1">
        <v>26440</v>
      </c>
      <c r="G135" s="1"/>
      <c r="H135" s="1"/>
      <c r="I135" s="1"/>
      <c r="J135" s="109"/>
      <c r="K135" s="1"/>
      <c r="L135" s="1"/>
      <c r="M135" s="1" t="s">
        <v>13</v>
      </c>
    </row>
    <row r="136" spans="2:13">
      <c r="B136" s="155"/>
      <c r="C136" s="155"/>
      <c r="D136" s="1"/>
      <c r="E136" s="1"/>
      <c r="F136" s="1">
        <v>26440</v>
      </c>
      <c r="G136" s="1"/>
      <c r="H136" s="1"/>
      <c r="I136" s="1"/>
      <c r="J136" s="109"/>
      <c r="K136" s="1"/>
      <c r="L136" s="1"/>
      <c r="M136" s="1" t="s">
        <v>13</v>
      </c>
    </row>
    <row r="137" spans="2:13">
      <c r="B137" s="155"/>
      <c r="C137" s="156"/>
      <c r="D137" s="1"/>
      <c r="E137" s="1"/>
      <c r="F137" s="1">
        <v>26440</v>
      </c>
      <c r="G137" s="1"/>
      <c r="H137" s="1"/>
      <c r="I137" s="1"/>
      <c r="J137" s="109"/>
      <c r="K137" s="1"/>
      <c r="L137" s="1"/>
      <c r="M137" s="1" t="s">
        <v>13</v>
      </c>
    </row>
    <row r="138" spans="2:13">
      <c r="B138" s="155"/>
      <c r="C138" s="154" t="s">
        <v>647</v>
      </c>
      <c r="D138" s="1"/>
      <c r="E138" s="1"/>
      <c r="F138" s="1"/>
      <c r="G138" s="1"/>
      <c r="H138" s="1">
        <v>212</v>
      </c>
      <c r="I138" s="1">
        <v>190</v>
      </c>
      <c r="J138" s="109"/>
      <c r="K138" s="1">
        <f>I138-H138</f>
        <v>-22</v>
      </c>
      <c r="L138" s="1">
        <f>K138*40</f>
        <v>-880</v>
      </c>
      <c r="M138" s="1"/>
    </row>
    <row r="139" spans="2:13">
      <c r="B139" s="156"/>
      <c r="C139" s="156"/>
      <c r="D139" s="1"/>
      <c r="E139" s="1"/>
      <c r="F139" s="1"/>
      <c r="G139" s="1"/>
      <c r="H139" s="1">
        <v>212</v>
      </c>
      <c r="I139" s="1">
        <v>190</v>
      </c>
      <c r="J139" s="109"/>
      <c r="K139" s="1">
        <f>I139-H139</f>
        <v>-22</v>
      </c>
      <c r="L139" s="1">
        <f t="shared" ref="L139:L144" si="20">K139*40</f>
        <v>-880</v>
      </c>
      <c r="M139" s="1"/>
    </row>
    <row r="140" spans="2:13">
      <c r="B140" s="154" t="s">
        <v>650</v>
      </c>
      <c r="C140" s="154" t="s">
        <v>618</v>
      </c>
      <c r="D140" s="1">
        <v>26265</v>
      </c>
      <c r="E140" s="1"/>
      <c r="F140" s="1"/>
      <c r="G140" s="1"/>
      <c r="H140" s="1"/>
      <c r="I140" s="1"/>
      <c r="J140" s="109"/>
      <c r="K140" s="1">
        <f>F134-D140</f>
        <v>175</v>
      </c>
      <c r="L140" s="1">
        <f t="shared" si="20"/>
        <v>7000</v>
      </c>
      <c r="M140" s="1"/>
    </row>
    <row r="141" spans="2:13">
      <c r="B141" s="156"/>
      <c r="C141" s="156"/>
      <c r="D141" s="1">
        <v>26210</v>
      </c>
      <c r="E141" s="1"/>
      <c r="F141" s="1"/>
      <c r="G141" s="1"/>
      <c r="H141" s="1"/>
      <c r="I141" s="1"/>
      <c r="J141" s="109"/>
      <c r="K141" s="1">
        <f>F135-D141</f>
        <v>230</v>
      </c>
      <c r="L141" s="1">
        <f t="shared" si="20"/>
        <v>9200</v>
      </c>
      <c r="M141" s="1"/>
    </row>
    <row r="142" spans="2:13">
      <c r="B142" s="154" t="s">
        <v>651</v>
      </c>
      <c r="C142" s="154" t="s">
        <v>618</v>
      </c>
      <c r="D142" s="1"/>
      <c r="E142" s="1"/>
      <c r="F142" s="1"/>
      <c r="G142" s="1">
        <v>26402</v>
      </c>
      <c r="H142" s="1"/>
      <c r="I142" s="1"/>
      <c r="J142" s="109"/>
      <c r="K142" s="1">
        <f>F136-G142</f>
        <v>38</v>
      </c>
      <c r="L142" s="1">
        <f t="shared" si="20"/>
        <v>1520</v>
      </c>
      <c r="M142" s="1"/>
    </row>
    <row r="143" spans="2:13">
      <c r="B143" s="155"/>
      <c r="C143" s="155"/>
      <c r="D143" s="1"/>
      <c r="E143" s="1"/>
      <c r="F143" s="1"/>
      <c r="G143" s="1">
        <v>26402</v>
      </c>
      <c r="H143" s="1"/>
      <c r="I143" s="1"/>
      <c r="J143" s="109"/>
      <c r="K143" s="1">
        <f>F137-G143</f>
        <v>38</v>
      </c>
      <c r="L143" s="1">
        <f t="shared" si="20"/>
        <v>1520</v>
      </c>
      <c r="M143" s="1"/>
    </row>
    <row r="144" spans="2:13">
      <c r="B144" s="155"/>
      <c r="C144" s="155"/>
      <c r="D144" s="1">
        <v>26480</v>
      </c>
      <c r="E144" s="1">
        <v>26603</v>
      </c>
      <c r="F144" s="1"/>
      <c r="G144" s="1"/>
      <c r="H144" s="1"/>
      <c r="I144" s="1"/>
      <c r="J144" s="109"/>
      <c r="K144" s="1">
        <f>E144-D144</f>
        <v>123</v>
      </c>
      <c r="L144" s="1">
        <f t="shared" si="20"/>
        <v>4920</v>
      </c>
      <c r="M144" s="1"/>
    </row>
    <row r="145" spans="2:13">
      <c r="B145" s="155"/>
      <c r="C145" s="155"/>
      <c r="D145" s="13">
        <v>26480</v>
      </c>
      <c r="E145" s="1"/>
      <c r="F145" s="1"/>
      <c r="G145" s="1"/>
      <c r="H145" s="1"/>
      <c r="I145" s="1"/>
      <c r="J145" s="109"/>
      <c r="K145" s="1"/>
      <c r="L145" s="1"/>
      <c r="M145" s="13" t="s">
        <v>13</v>
      </c>
    </row>
    <row r="146" spans="2:13">
      <c r="B146" s="156"/>
      <c r="C146" s="156"/>
      <c r="D146" s="13">
        <v>26480</v>
      </c>
      <c r="E146" s="1"/>
      <c r="F146" s="1"/>
      <c r="G146" s="1"/>
      <c r="H146" s="1"/>
      <c r="I146" s="1"/>
      <c r="J146" s="109"/>
      <c r="K146" s="1"/>
      <c r="L146" s="1"/>
      <c r="M146" s="13" t="s">
        <v>13</v>
      </c>
    </row>
    <row r="147" spans="2:13">
      <c r="B147" s="154" t="s">
        <v>652</v>
      </c>
      <c r="C147" s="154" t="s">
        <v>618</v>
      </c>
      <c r="D147" s="13"/>
      <c r="E147" s="1">
        <v>26644</v>
      </c>
      <c r="F147" s="1"/>
      <c r="G147" s="1"/>
      <c r="H147" s="1"/>
      <c r="I147" s="1"/>
      <c r="J147" s="109"/>
      <c r="K147" s="1">
        <f>E147-D145</f>
        <v>164</v>
      </c>
      <c r="L147" s="1">
        <f>K147*40</f>
        <v>6560</v>
      </c>
      <c r="M147" s="5"/>
    </row>
    <row r="148" spans="2:13">
      <c r="B148" s="155"/>
      <c r="C148" s="155"/>
      <c r="D148" s="13"/>
      <c r="E148" s="1">
        <v>26650</v>
      </c>
      <c r="F148" s="1"/>
      <c r="G148" s="1"/>
      <c r="H148" s="1"/>
      <c r="I148" s="1"/>
      <c r="J148" s="109"/>
      <c r="K148" s="1">
        <f>E148-D146</f>
        <v>170</v>
      </c>
      <c r="L148" s="1">
        <f t="shared" ref="L148:L157" si="21">K148*40</f>
        <v>6800</v>
      </c>
      <c r="M148" s="5"/>
    </row>
    <row r="149" spans="2:13">
      <c r="B149" s="155"/>
      <c r="C149" s="155"/>
      <c r="D149" s="13">
        <v>26530</v>
      </c>
      <c r="E149" s="1"/>
      <c r="F149" s="1">
        <v>26635</v>
      </c>
      <c r="G149" s="1"/>
      <c r="H149" s="1"/>
      <c r="I149" s="1"/>
      <c r="J149" s="109"/>
      <c r="K149" s="1">
        <f>F149-D149</f>
        <v>105</v>
      </c>
      <c r="L149" s="1">
        <f t="shared" si="21"/>
        <v>4200</v>
      </c>
      <c r="M149" s="5"/>
    </row>
    <row r="150" spans="2:13">
      <c r="B150" s="156"/>
      <c r="C150" s="156"/>
      <c r="D150" s="13">
        <v>26497</v>
      </c>
      <c r="E150" s="1"/>
      <c r="F150" s="1">
        <v>26635</v>
      </c>
      <c r="G150" s="1"/>
      <c r="H150" s="1"/>
      <c r="I150" s="1"/>
      <c r="J150" s="109"/>
      <c r="K150" s="1">
        <f>F150-D150</f>
        <v>138</v>
      </c>
      <c r="L150" s="1">
        <f t="shared" si="21"/>
        <v>5520</v>
      </c>
      <c r="M150" s="5"/>
    </row>
    <row r="151" spans="2:13">
      <c r="B151" s="154" t="s">
        <v>655</v>
      </c>
      <c r="C151" s="154" t="s">
        <v>618</v>
      </c>
      <c r="D151" s="13">
        <v>26570</v>
      </c>
      <c r="E151" s="1">
        <v>26770</v>
      </c>
      <c r="F151" s="1"/>
      <c r="G151" s="1"/>
      <c r="H151" s="1"/>
      <c r="I151" s="1"/>
      <c r="J151" s="109"/>
      <c r="K151" s="1">
        <f>E151-D151</f>
        <v>200</v>
      </c>
      <c r="L151" s="1">
        <f t="shared" si="21"/>
        <v>8000</v>
      </c>
      <c r="M151" s="5"/>
    </row>
    <row r="152" spans="2:13">
      <c r="B152" s="156"/>
      <c r="C152" s="156"/>
      <c r="D152" s="13">
        <v>26570</v>
      </c>
      <c r="E152" s="1"/>
      <c r="F152" s="1"/>
      <c r="G152" s="1"/>
      <c r="H152" s="1"/>
      <c r="I152" s="1"/>
      <c r="J152" s="109"/>
      <c r="K152" s="1"/>
      <c r="L152" s="1"/>
      <c r="M152" s="13" t="s">
        <v>13</v>
      </c>
    </row>
    <row r="153" spans="2:13">
      <c r="B153" s="154" t="s">
        <v>656</v>
      </c>
      <c r="C153" s="154" t="s">
        <v>618</v>
      </c>
      <c r="D153" s="13"/>
      <c r="E153" s="1">
        <v>26715</v>
      </c>
      <c r="F153" s="1"/>
      <c r="G153" s="1"/>
      <c r="H153" s="1"/>
      <c r="I153" s="1"/>
      <c r="J153" s="109"/>
      <c r="K153" s="1">
        <f>E153-D152</f>
        <v>145</v>
      </c>
      <c r="L153" s="1">
        <f t="shared" si="21"/>
        <v>5800</v>
      </c>
      <c r="M153" s="13"/>
    </row>
    <row r="154" spans="2:13">
      <c r="B154" s="155"/>
      <c r="C154" s="155"/>
      <c r="D154" s="13"/>
      <c r="E154" s="1"/>
      <c r="F154" s="1">
        <v>26680</v>
      </c>
      <c r="G154" s="1"/>
      <c r="H154" s="1"/>
      <c r="I154" s="1"/>
      <c r="J154" s="109"/>
      <c r="K154" s="1"/>
      <c r="L154" s="1"/>
      <c r="M154" s="13" t="s">
        <v>13</v>
      </c>
    </row>
    <row r="155" spans="2:13">
      <c r="B155" s="156"/>
      <c r="C155" s="156"/>
      <c r="D155" s="13"/>
      <c r="E155" s="1"/>
      <c r="F155" s="1">
        <v>26680</v>
      </c>
      <c r="G155" s="1"/>
      <c r="H155" s="1"/>
      <c r="I155" s="1"/>
      <c r="J155" s="109"/>
      <c r="K155" s="1"/>
      <c r="L155" s="1"/>
      <c r="M155" s="13" t="s">
        <v>13</v>
      </c>
    </row>
    <row r="156" spans="2:13">
      <c r="B156" s="154" t="s">
        <v>660</v>
      </c>
      <c r="C156" s="154" t="s">
        <v>618</v>
      </c>
      <c r="D156" s="13">
        <v>26480</v>
      </c>
      <c r="E156" s="1"/>
      <c r="F156" s="1"/>
      <c r="G156" s="1"/>
      <c r="H156" s="1"/>
      <c r="I156" s="1"/>
      <c r="J156" s="109"/>
      <c r="K156" s="1">
        <f>F154-D156</f>
        <v>200</v>
      </c>
      <c r="L156" s="1">
        <f t="shared" si="21"/>
        <v>8000</v>
      </c>
      <c r="M156" s="5"/>
    </row>
    <row r="157" spans="2:13">
      <c r="B157" s="156"/>
      <c r="C157" s="156"/>
      <c r="D157" s="13">
        <v>26250</v>
      </c>
      <c r="E157" s="1"/>
      <c r="F157" s="1"/>
      <c r="G157" s="1"/>
      <c r="H157" s="1"/>
      <c r="I157" s="1"/>
      <c r="J157" s="109"/>
      <c r="K157" s="1">
        <f>F155-D157</f>
        <v>430</v>
      </c>
      <c r="L157" s="1">
        <f t="shared" si="21"/>
        <v>17200</v>
      </c>
      <c r="M157" s="5"/>
    </row>
    <row r="158" spans="2:13">
      <c r="B158" s="1"/>
      <c r="C158" s="1"/>
      <c r="D158" s="1"/>
      <c r="E158" s="1"/>
      <c r="F158" s="1"/>
      <c r="G158" s="1"/>
      <c r="H158" s="1"/>
      <c r="I158" s="1"/>
      <c r="J158" s="167" t="s">
        <v>638</v>
      </c>
      <c r="K158" s="168"/>
      <c r="L158" s="5">
        <f>SUM(L60:L157)</f>
        <v>157560</v>
      </c>
      <c r="M158" s="1"/>
    </row>
    <row r="161" spans="2:13" ht="26.25">
      <c r="B161" s="1"/>
      <c r="C161" s="1"/>
      <c r="D161" s="117" t="s">
        <v>609</v>
      </c>
      <c r="E161" s="1"/>
      <c r="F161" s="1"/>
      <c r="G161" s="1"/>
      <c r="H161" s="1"/>
      <c r="I161" s="1"/>
      <c r="J161" s="116"/>
      <c r="K161" s="114"/>
      <c r="L161" s="5"/>
      <c r="M161" s="1"/>
    </row>
    <row r="162" spans="2:13">
      <c r="B162" s="5" t="s">
        <v>139</v>
      </c>
      <c r="C162" s="118">
        <v>2018</v>
      </c>
      <c r="D162" s="181" t="s">
        <v>613</v>
      </c>
      <c r="E162" s="181"/>
      <c r="F162" s="181"/>
      <c r="G162" s="115"/>
      <c r="H162" s="181" t="s">
        <v>614</v>
      </c>
      <c r="I162" s="181"/>
      <c r="J162" s="181"/>
      <c r="K162" s="5" t="s">
        <v>4</v>
      </c>
      <c r="L162" s="5" t="s">
        <v>526</v>
      </c>
      <c r="M162" s="5" t="s">
        <v>9</v>
      </c>
    </row>
    <row r="163" spans="2:13">
      <c r="B163" s="99" t="s">
        <v>0</v>
      </c>
      <c r="C163" s="119" t="s">
        <v>605</v>
      </c>
      <c r="D163" s="99" t="s">
        <v>615</v>
      </c>
      <c r="E163" s="99" t="s">
        <v>3</v>
      </c>
      <c r="F163" s="99" t="s">
        <v>6</v>
      </c>
      <c r="G163" s="99" t="s">
        <v>616</v>
      </c>
      <c r="H163" s="99" t="s">
        <v>210</v>
      </c>
      <c r="I163" s="99" t="s">
        <v>3</v>
      </c>
      <c r="J163" s="99" t="s">
        <v>7</v>
      </c>
      <c r="K163" s="99" t="s">
        <v>8</v>
      </c>
      <c r="L163" s="1"/>
      <c r="M163" s="1"/>
    </row>
    <row r="164" spans="2:13">
      <c r="B164" s="154" t="s">
        <v>665</v>
      </c>
      <c r="C164" s="154" t="s">
        <v>663</v>
      </c>
      <c r="D164" s="1">
        <v>26190</v>
      </c>
      <c r="E164" s="1"/>
      <c r="F164" s="1">
        <v>26390</v>
      </c>
      <c r="G164" s="1"/>
      <c r="H164" s="1"/>
      <c r="I164" s="1"/>
      <c r="J164" s="1"/>
      <c r="K164" s="1">
        <f>F164-D164</f>
        <v>200</v>
      </c>
      <c r="L164" s="1">
        <f>K164*40</f>
        <v>8000</v>
      </c>
      <c r="M164" s="1"/>
    </row>
    <row r="165" spans="2:13">
      <c r="B165" s="156"/>
      <c r="C165" s="156"/>
      <c r="D165" s="1">
        <v>26190</v>
      </c>
      <c r="E165" s="1"/>
      <c r="F165" s="1">
        <v>26390</v>
      </c>
      <c r="G165" s="1"/>
      <c r="H165" s="1"/>
      <c r="I165" s="1"/>
      <c r="J165" s="1"/>
      <c r="K165" s="1">
        <f>F165-D165</f>
        <v>200</v>
      </c>
      <c r="L165" s="1">
        <f>K165*40</f>
        <v>8000</v>
      </c>
      <c r="M165" s="1"/>
    </row>
    <row r="166" spans="2:13">
      <c r="B166" s="154" t="s">
        <v>666</v>
      </c>
      <c r="C166" s="154" t="s">
        <v>663</v>
      </c>
      <c r="D166" s="1">
        <v>26200</v>
      </c>
      <c r="E166" s="1">
        <v>26330</v>
      </c>
      <c r="F166" s="1"/>
      <c r="G166" s="1"/>
      <c r="H166" s="1"/>
      <c r="I166" s="1"/>
      <c r="J166" s="1"/>
      <c r="K166" s="1">
        <f>E166-D166</f>
        <v>130</v>
      </c>
      <c r="L166" s="1">
        <f t="shared" ref="L166" si="22">K166*40</f>
        <v>5200</v>
      </c>
      <c r="M166" s="1"/>
    </row>
    <row r="167" spans="2:13">
      <c r="B167" s="156"/>
      <c r="C167" s="156"/>
      <c r="D167" s="1">
        <v>26200</v>
      </c>
      <c r="E167" s="1"/>
      <c r="F167" s="1"/>
      <c r="G167" s="1"/>
      <c r="H167" s="1"/>
      <c r="I167" s="1"/>
      <c r="J167" s="1"/>
      <c r="K167" s="1"/>
      <c r="L167" s="1"/>
      <c r="M167" s="1" t="s">
        <v>13</v>
      </c>
    </row>
    <row r="168" spans="2:13">
      <c r="B168" s="154" t="s">
        <v>668</v>
      </c>
      <c r="C168" s="154" t="s">
        <v>663</v>
      </c>
      <c r="D168" s="1"/>
      <c r="E168" s="1">
        <v>26310</v>
      </c>
      <c r="F168" s="1"/>
      <c r="G168" s="1"/>
      <c r="H168" s="1"/>
      <c r="I168" s="1"/>
      <c r="J168" s="1"/>
      <c r="K168" s="1">
        <f>E168-D167</f>
        <v>110</v>
      </c>
      <c r="L168" s="1">
        <f>K168*40</f>
        <v>4400</v>
      </c>
      <c r="M168" s="1"/>
    </row>
    <row r="169" spans="2:13">
      <c r="B169" s="155"/>
      <c r="C169" s="155"/>
      <c r="D169" s="1">
        <v>26205</v>
      </c>
      <c r="E169" s="1">
        <v>26370</v>
      </c>
      <c r="F169" s="1"/>
      <c r="G169" s="1"/>
      <c r="H169" s="1"/>
      <c r="I169" s="1"/>
      <c r="J169" s="1"/>
      <c r="K169" s="1">
        <f>E169-D169</f>
        <v>165</v>
      </c>
      <c r="L169" s="1">
        <f t="shared" ref="L169:L171" si="23">K169*40</f>
        <v>6600</v>
      </c>
      <c r="M169" s="1"/>
    </row>
    <row r="170" spans="2:13">
      <c r="B170" s="156"/>
      <c r="C170" s="156"/>
      <c r="D170" s="1">
        <v>26205</v>
      </c>
      <c r="E170" s="1">
        <v>26450</v>
      </c>
      <c r="F170" s="1"/>
      <c r="G170" s="1"/>
      <c r="H170" s="1"/>
      <c r="I170" s="1"/>
      <c r="J170" s="1"/>
      <c r="K170" s="1">
        <f t="shared" ref="K170:K171" si="24">E170-D170</f>
        <v>245</v>
      </c>
      <c r="L170" s="1">
        <f t="shared" si="23"/>
        <v>9800</v>
      </c>
      <c r="M170" s="1"/>
    </row>
    <row r="171" spans="2:13">
      <c r="B171" s="160" t="s">
        <v>673</v>
      </c>
      <c r="C171" s="160" t="s">
        <v>663</v>
      </c>
      <c r="D171" s="1">
        <v>26475</v>
      </c>
      <c r="E171" s="1">
        <v>26585</v>
      </c>
      <c r="F171" s="1"/>
      <c r="G171" s="1"/>
      <c r="H171" s="1"/>
      <c r="I171" s="1"/>
      <c r="J171" s="1"/>
      <c r="K171" s="1">
        <f t="shared" si="24"/>
        <v>110</v>
      </c>
      <c r="L171" s="1">
        <f t="shared" si="23"/>
        <v>4400</v>
      </c>
      <c r="M171" s="1"/>
    </row>
    <row r="172" spans="2:13">
      <c r="B172" s="162"/>
      <c r="C172" s="162"/>
      <c r="D172" s="13">
        <v>26475</v>
      </c>
      <c r="E172" s="1"/>
      <c r="F172" s="1"/>
      <c r="G172" s="1"/>
      <c r="H172" s="1"/>
      <c r="I172" s="1"/>
      <c r="J172" s="1"/>
      <c r="K172" s="1"/>
      <c r="L172" s="1"/>
      <c r="M172" s="13" t="s">
        <v>13</v>
      </c>
    </row>
    <row r="173" spans="2:13">
      <c r="B173" s="160" t="s">
        <v>676</v>
      </c>
      <c r="C173" s="160" t="s">
        <v>663</v>
      </c>
      <c r="D173" s="1">
        <v>26440</v>
      </c>
      <c r="E173" s="1">
        <v>26580</v>
      </c>
      <c r="F173" s="1"/>
      <c r="G173" s="1"/>
      <c r="H173" s="1"/>
      <c r="I173" s="1"/>
      <c r="J173" s="1"/>
      <c r="K173" s="1">
        <f>E173-D173</f>
        <v>140</v>
      </c>
      <c r="L173" s="1">
        <f>K173*40</f>
        <v>5600</v>
      </c>
      <c r="M173" s="1"/>
    </row>
    <row r="174" spans="2:13">
      <c r="B174" s="162"/>
      <c r="C174" s="162"/>
      <c r="D174" s="13">
        <v>26440</v>
      </c>
      <c r="E174" s="1"/>
      <c r="F174" s="1"/>
      <c r="G174" s="1"/>
      <c r="H174" s="1"/>
      <c r="I174" s="1"/>
      <c r="J174" s="1"/>
      <c r="K174" s="1"/>
      <c r="L174" s="1"/>
      <c r="M174" s="13" t="s">
        <v>13</v>
      </c>
    </row>
    <row r="175" spans="2:13">
      <c r="B175" s="160" t="s">
        <v>679</v>
      </c>
      <c r="C175" s="160" t="s">
        <v>663</v>
      </c>
      <c r="D175" s="5"/>
      <c r="E175" s="1">
        <v>26660</v>
      </c>
      <c r="F175" s="1"/>
      <c r="G175" s="1"/>
      <c r="H175" s="1"/>
      <c r="I175" s="109"/>
      <c r="J175" s="1"/>
      <c r="K175" s="1">
        <f>E175-D174</f>
        <v>220</v>
      </c>
      <c r="L175" s="1">
        <f>K175*40</f>
        <v>8800</v>
      </c>
      <c r="M175" s="5"/>
    </row>
    <row r="176" spans="2:13">
      <c r="B176" s="161"/>
      <c r="C176" s="161"/>
      <c r="D176" s="5"/>
      <c r="E176" s="1">
        <v>26730</v>
      </c>
      <c r="F176" s="1"/>
      <c r="G176" s="1"/>
      <c r="H176" s="1"/>
      <c r="I176" s="109"/>
      <c r="J176" s="1"/>
      <c r="K176" s="1">
        <f>E176-D172</f>
        <v>255</v>
      </c>
      <c r="L176" s="1">
        <f>K176*40</f>
        <v>10200</v>
      </c>
      <c r="M176" s="5"/>
    </row>
    <row r="177" spans="2:13">
      <c r="B177" s="162"/>
      <c r="C177" s="162"/>
      <c r="D177" s="13">
        <v>26635</v>
      </c>
      <c r="E177" s="1"/>
      <c r="F177" s="1"/>
      <c r="G177" s="1"/>
      <c r="H177" s="1"/>
      <c r="I177" s="109"/>
      <c r="J177" s="1"/>
      <c r="K177" s="1"/>
      <c r="L177" s="1"/>
      <c r="M177" s="13" t="s">
        <v>13</v>
      </c>
    </row>
    <row r="178" spans="2:13">
      <c r="B178" s="160" t="s">
        <v>680</v>
      </c>
      <c r="C178" s="160" t="s">
        <v>663</v>
      </c>
      <c r="D178" s="5"/>
      <c r="E178" s="1">
        <v>26920</v>
      </c>
      <c r="F178" s="1"/>
      <c r="G178" s="1"/>
      <c r="H178" s="1"/>
      <c r="I178" s="109"/>
      <c r="J178" s="1"/>
      <c r="K178" s="1">
        <f>E178-D177</f>
        <v>285</v>
      </c>
      <c r="L178" s="1">
        <f t="shared" ref="L178:L179" si="25">K178*40</f>
        <v>11400</v>
      </c>
      <c r="M178" s="5"/>
    </row>
    <row r="179" spans="2:13">
      <c r="B179" s="162"/>
      <c r="C179" s="162"/>
      <c r="D179" s="13">
        <v>26800</v>
      </c>
      <c r="E179" s="1">
        <v>26920</v>
      </c>
      <c r="F179" s="1"/>
      <c r="G179" s="1"/>
      <c r="H179" s="1"/>
      <c r="I179" s="109"/>
      <c r="J179" s="1"/>
      <c r="K179" s="1">
        <f>E179-D179</f>
        <v>120</v>
      </c>
      <c r="L179" s="1">
        <f t="shared" si="25"/>
        <v>4800</v>
      </c>
      <c r="M179" s="5"/>
    </row>
    <row r="180" spans="2:13">
      <c r="B180" s="160" t="s">
        <v>681</v>
      </c>
      <c r="C180" s="160" t="s">
        <v>663</v>
      </c>
      <c r="D180" s="13">
        <v>26740</v>
      </c>
      <c r="E180" s="1"/>
      <c r="F180" s="1"/>
      <c r="G180" s="1"/>
      <c r="H180" s="1"/>
      <c r="I180" s="109"/>
      <c r="J180" s="1"/>
      <c r="K180" s="1"/>
      <c r="L180" s="1"/>
      <c r="M180" s="13" t="s">
        <v>13</v>
      </c>
    </row>
    <row r="181" spans="2:13">
      <c r="B181" s="162"/>
      <c r="C181" s="162"/>
      <c r="D181" s="13">
        <v>26740</v>
      </c>
      <c r="E181" s="1"/>
      <c r="F181" s="1"/>
      <c r="G181" s="1"/>
      <c r="H181" s="1"/>
      <c r="I181" s="109"/>
      <c r="J181" s="1"/>
      <c r="K181" s="1"/>
      <c r="L181" s="1"/>
      <c r="M181" s="13" t="s">
        <v>13</v>
      </c>
    </row>
    <row r="182" spans="2:13">
      <c r="B182" s="160" t="s">
        <v>685</v>
      </c>
      <c r="C182" s="160" t="s">
        <v>663</v>
      </c>
      <c r="D182" s="13"/>
      <c r="E182" s="1">
        <v>27140</v>
      </c>
      <c r="F182" s="1"/>
      <c r="G182" s="1"/>
      <c r="H182" s="1"/>
      <c r="I182" s="109"/>
      <c r="J182" s="1"/>
      <c r="K182" s="1">
        <f>E182-D180</f>
        <v>400</v>
      </c>
      <c r="L182" s="1">
        <f>K182*40</f>
        <v>16000</v>
      </c>
      <c r="M182" s="5"/>
    </row>
    <row r="183" spans="2:13">
      <c r="B183" s="162"/>
      <c r="C183" s="162"/>
      <c r="D183" s="13"/>
      <c r="E183" s="1">
        <v>27140</v>
      </c>
      <c r="F183" s="1"/>
      <c r="G183" s="1"/>
      <c r="H183" s="1"/>
      <c r="I183" s="109"/>
      <c r="J183" s="1"/>
      <c r="K183" s="1">
        <f>E183-D181</f>
        <v>400</v>
      </c>
      <c r="L183" s="1">
        <f>K183*40</f>
        <v>16000</v>
      </c>
      <c r="M183" s="5"/>
    </row>
    <row r="184" spans="2:13">
      <c r="B184" s="154" t="s">
        <v>691</v>
      </c>
      <c r="C184" s="154" t="s">
        <v>663</v>
      </c>
      <c r="D184" s="13">
        <v>26735</v>
      </c>
      <c r="E184" s="1"/>
      <c r="F184" s="1">
        <v>26900</v>
      </c>
      <c r="G184" s="1"/>
      <c r="H184" s="1"/>
      <c r="I184" s="109"/>
      <c r="J184" s="1"/>
      <c r="K184" s="1">
        <f>F184-D184</f>
        <v>165</v>
      </c>
      <c r="L184" s="1">
        <f t="shared" ref="L184:L189" si="26">K184*40</f>
        <v>6600</v>
      </c>
      <c r="M184" s="5"/>
    </row>
    <row r="185" spans="2:13">
      <c r="B185" s="155"/>
      <c r="C185" s="155"/>
      <c r="D185" s="13">
        <v>26715</v>
      </c>
      <c r="E185" s="1"/>
      <c r="F185" s="1">
        <v>26900</v>
      </c>
      <c r="G185" s="1"/>
      <c r="H185" s="1"/>
      <c r="I185" s="109"/>
      <c r="J185" s="1"/>
      <c r="K185" s="1">
        <f>F185-D185</f>
        <v>185</v>
      </c>
      <c r="L185" s="1">
        <f t="shared" si="26"/>
        <v>7400</v>
      </c>
      <c r="M185" s="5"/>
    </row>
    <row r="186" spans="2:13">
      <c r="B186" s="156"/>
      <c r="C186" s="156"/>
      <c r="D186" s="13"/>
      <c r="E186" s="1"/>
      <c r="F186" s="1">
        <v>26900</v>
      </c>
      <c r="G186" s="1"/>
      <c r="H186" s="1"/>
      <c r="I186" s="109"/>
      <c r="J186" s="1"/>
      <c r="K186" s="1"/>
      <c r="L186" s="1"/>
      <c r="M186" s="13" t="s">
        <v>13</v>
      </c>
    </row>
    <row r="187" spans="2:13">
      <c r="B187" s="160" t="s">
        <v>694</v>
      </c>
      <c r="C187" s="160" t="s">
        <v>663</v>
      </c>
      <c r="D187" s="13">
        <v>26790</v>
      </c>
      <c r="E187" s="1"/>
      <c r="F187" s="1"/>
      <c r="G187" s="1"/>
      <c r="H187" s="1"/>
      <c r="I187" s="109"/>
      <c r="J187" s="1"/>
      <c r="K187" s="1">
        <f>F186-D187</f>
        <v>110</v>
      </c>
      <c r="L187" s="1">
        <f t="shared" si="26"/>
        <v>4400</v>
      </c>
      <c r="M187" s="5"/>
    </row>
    <row r="188" spans="2:13">
      <c r="B188" s="161"/>
      <c r="C188" s="161"/>
      <c r="D188" s="13">
        <v>26790</v>
      </c>
      <c r="E188" s="1">
        <v>26920</v>
      </c>
      <c r="F188" s="1"/>
      <c r="G188" s="1"/>
      <c r="H188" s="1"/>
      <c r="I188" s="109"/>
      <c r="J188" s="1"/>
      <c r="K188" s="1">
        <f>E188-D188</f>
        <v>130</v>
      </c>
      <c r="L188" s="1">
        <f t="shared" si="26"/>
        <v>5200</v>
      </c>
      <c r="M188" s="5"/>
    </row>
    <row r="189" spans="2:13">
      <c r="B189" s="161"/>
      <c r="C189" s="161"/>
      <c r="D189" s="13">
        <v>26790</v>
      </c>
      <c r="E189" s="1">
        <v>27015</v>
      </c>
      <c r="F189" s="1"/>
      <c r="G189" s="1"/>
      <c r="H189" s="1"/>
      <c r="I189" s="109"/>
      <c r="J189" s="1"/>
      <c r="K189" s="1">
        <f>E189-D189</f>
        <v>225</v>
      </c>
      <c r="L189" s="1">
        <f t="shared" si="26"/>
        <v>9000</v>
      </c>
      <c r="M189" s="5"/>
    </row>
    <row r="190" spans="2:13">
      <c r="B190" s="162"/>
      <c r="C190" s="162"/>
      <c r="D190" s="13">
        <v>26790</v>
      </c>
      <c r="E190" s="1"/>
      <c r="F190" s="1"/>
      <c r="G190" s="1"/>
      <c r="H190" s="1"/>
      <c r="I190" s="109"/>
      <c r="J190" s="1"/>
      <c r="K190" s="1"/>
      <c r="L190" s="1"/>
      <c r="M190" s="13" t="s">
        <v>13</v>
      </c>
    </row>
    <row r="191" spans="2:13">
      <c r="B191" s="160" t="s">
        <v>696</v>
      </c>
      <c r="C191" s="160" t="s">
        <v>663</v>
      </c>
      <c r="D191" s="5"/>
      <c r="E191" s="1"/>
      <c r="F191" s="1">
        <v>27200</v>
      </c>
      <c r="G191" s="1"/>
      <c r="H191" s="1"/>
      <c r="I191" s="109"/>
      <c r="J191" s="1"/>
      <c r="K191" s="1">
        <f>F191-D190</f>
        <v>410</v>
      </c>
      <c r="L191" s="1">
        <f>K191*40</f>
        <v>16400</v>
      </c>
      <c r="M191" s="5"/>
    </row>
    <row r="192" spans="2:13">
      <c r="B192" s="161"/>
      <c r="C192" s="161"/>
      <c r="D192" s="13">
        <v>26950</v>
      </c>
      <c r="E192" s="1">
        <v>27200</v>
      </c>
      <c r="F192" s="1"/>
      <c r="G192" s="1"/>
      <c r="H192" s="1"/>
      <c r="I192" s="109"/>
      <c r="J192" s="1"/>
      <c r="K192" s="1">
        <f>E192-D192</f>
        <v>250</v>
      </c>
      <c r="L192" s="1">
        <f>K192*40</f>
        <v>10000</v>
      </c>
      <c r="M192" s="5"/>
    </row>
    <row r="193" spans="2:13">
      <c r="B193" s="162"/>
      <c r="C193" s="162"/>
      <c r="D193" s="13"/>
      <c r="E193" s="13">
        <v>27200</v>
      </c>
      <c r="F193" s="1"/>
      <c r="G193" s="1"/>
      <c r="H193" s="1"/>
      <c r="I193" s="109"/>
      <c r="J193" s="1"/>
      <c r="K193" s="1"/>
      <c r="L193" s="1"/>
      <c r="M193" s="13" t="s">
        <v>13</v>
      </c>
    </row>
    <row r="194" spans="2:13">
      <c r="B194" s="125" t="s">
        <v>699</v>
      </c>
      <c r="C194" s="125" t="s">
        <v>663</v>
      </c>
      <c r="D194" s="13">
        <v>26802</v>
      </c>
      <c r="E194" s="13"/>
      <c r="F194" s="1"/>
      <c r="G194" s="1"/>
      <c r="H194" s="1"/>
      <c r="I194" s="109"/>
      <c r="J194" s="1"/>
      <c r="K194" s="1">
        <f>E193-D194</f>
        <v>398</v>
      </c>
      <c r="L194" s="1">
        <f>K194*40</f>
        <v>15920</v>
      </c>
      <c r="M194" s="5"/>
    </row>
    <row r="195" spans="2:13">
      <c r="B195" s="154" t="s">
        <v>700</v>
      </c>
      <c r="C195" s="154" t="s">
        <v>663</v>
      </c>
      <c r="D195" s="13">
        <v>26840</v>
      </c>
      <c r="E195" s="13"/>
      <c r="F195" s="1">
        <v>26990</v>
      </c>
      <c r="G195" s="1"/>
      <c r="H195" s="1"/>
      <c r="I195" s="109"/>
      <c r="J195" s="1"/>
      <c r="K195" s="1">
        <f>F195-D195</f>
        <v>150</v>
      </c>
      <c r="L195" s="1">
        <f>K195*40</f>
        <v>6000</v>
      </c>
      <c r="M195" s="5"/>
    </row>
    <row r="196" spans="2:13">
      <c r="B196" s="156"/>
      <c r="C196" s="156"/>
      <c r="D196" s="13">
        <v>26840</v>
      </c>
      <c r="E196" s="13"/>
      <c r="F196" s="1"/>
      <c r="G196" s="1"/>
      <c r="H196" s="1"/>
      <c r="I196" s="109"/>
      <c r="J196" s="1"/>
      <c r="K196" s="1"/>
      <c r="L196" s="1"/>
      <c r="M196" s="13" t="s">
        <v>13</v>
      </c>
    </row>
    <row r="197" spans="2:13">
      <c r="B197" s="154" t="s">
        <v>702</v>
      </c>
      <c r="C197" s="154" t="s">
        <v>663</v>
      </c>
      <c r="D197" s="13"/>
      <c r="E197" s="13"/>
      <c r="F197" s="1">
        <v>27090</v>
      </c>
      <c r="G197" s="1"/>
      <c r="H197" s="1"/>
      <c r="I197" s="109"/>
      <c r="J197" s="1"/>
      <c r="K197" s="1">
        <f>F197-D196</f>
        <v>250</v>
      </c>
      <c r="L197" s="1">
        <f>K197*40</f>
        <v>10000</v>
      </c>
      <c r="M197" s="5"/>
    </row>
    <row r="198" spans="2:13">
      <c r="B198" s="156"/>
      <c r="C198" s="156"/>
      <c r="D198" s="13">
        <v>26980</v>
      </c>
      <c r="E198" s="13"/>
      <c r="F198" s="1"/>
      <c r="G198" s="1"/>
      <c r="H198" s="1"/>
      <c r="I198" s="109"/>
      <c r="J198" s="1"/>
      <c r="K198" s="1"/>
      <c r="L198" s="1"/>
      <c r="M198" s="13" t="s">
        <v>13</v>
      </c>
    </row>
    <row r="199" spans="2:13">
      <c r="B199" s="160" t="s">
        <v>704</v>
      </c>
      <c r="C199" s="160" t="s">
        <v>663</v>
      </c>
      <c r="D199" s="13"/>
      <c r="E199" s="13"/>
      <c r="F199" s="1">
        <v>27180</v>
      </c>
      <c r="G199" s="1"/>
      <c r="H199" s="1"/>
      <c r="I199" s="109"/>
      <c r="J199" s="1"/>
      <c r="K199" s="1">
        <f>F199-D198</f>
        <v>200</v>
      </c>
      <c r="L199" s="1">
        <f>K199*40</f>
        <v>8000</v>
      </c>
      <c r="M199" s="5"/>
    </row>
    <row r="200" spans="2:13">
      <c r="B200" s="162"/>
      <c r="C200" s="162"/>
      <c r="D200" s="13">
        <v>26950</v>
      </c>
      <c r="E200" s="13"/>
      <c r="F200" s="1"/>
      <c r="G200" s="1"/>
      <c r="H200" s="1"/>
      <c r="I200" s="109"/>
      <c r="J200" s="1"/>
      <c r="K200" s="1"/>
      <c r="L200" s="1"/>
      <c r="M200" s="13" t="s">
        <v>13</v>
      </c>
    </row>
    <row r="201" spans="2:13">
      <c r="B201" s="160" t="s">
        <v>706</v>
      </c>
      <c r="C201" s="160" t="s">
        <v>663</v>
      </c>
      <c r="D201" s="5"/>
      <c r="E201" s="13"/>
      <c r="F201" s="1">
        <v>27115</v>
      </c>
      <c r="G201" s="1"/>
      <c r="H201" s="1"/>
      <c r="I201" s="109"/>
      <c r="J201" s="1"/>
      <c r="K201" s="1">
        <f>F201-D200</f>
        <v>165</v>
      </c>
      <c r="L201" s="1">
        <f>K201*40</f>
        <v>6600</v>
      </c>
      <c r="M201" s="5"/>
    </row>
    <row r="202" spans="2:13">
      <c r="B202" s="162"/>
      <c r="C202" s="162"/>
      <c r="D202" s="13">
        <v>27070</v>
      </c>
      <c r="E202" s="13"/>
      <c r="F202" s="1"/>
      <c r="G202" s="1"/>
      <c r="H202" s="1"/>
      <c r="I202" s="109"/>
      <c r="J202" s="1"/>
      <c r="K202" s="1"/>
      <c r="L202" s="1"/>
      <c r="M202" s="13" t="s">
        <v>13</v>
      </c>
    </row>
    <row r="203" spans="2:13">
      <c r="B203" s="160" t="s">
        <v>709</v>
      </c>
      <c r="C203" s="129"/>
      <c r="D203" s="5"/>
      <c r="E203" s="13">
        <v>27370</v>
      </c>
      <c r="F203" s="1"/>
      <c r="G203" s="1"/>
      <c r="H203" s="1"/>
      <c r="I203" s="109"/>
      <c r="J203" s="1"/>
      <c r="K203" s="1">
        <v>300</v>
      </c>
      <c r="L203" s="1">
        <f>K203*40</f>
        <v>12000</v>
      </c>
      <c r="M203" s="5"/>
    </row>
    <row r="204" spans="2:13">
      <c r="B204" s="161"/>
      <c r="C204" s="128" t="s">
        <v>718</v>
      </c>
      <c r="D204" s="13">
        <v>27120</v>
      </c>
      <c r="E204" s="13">
        <v>27400</v>
      </c>
      <c r="F204" s="1"/>
      <c r="G204" s="1"/>
      <c r="H204" s="1"/>
      <c r="I204" s="109"/>
      <c r="J204" s="1"/>
      <c r="K204" s="1">
        <f>E204-D204</f>
        <v>280</v>
      </c>
      <c r="L204" s="1">
        <f>K204*40</f>
        <v>11200</v>
      </c>
      <c r="M204" s="5"/>
    </row>
    <row r="205" spans="2:13">
      <c r="B205" s="162"/>
      <c r="C205" s="129"/>
      <c r="D205" s="13">
        <v>27120</v>
      </c>
      <c r="E205" s="13"/>
      <c r="F205" s="1"/>
      <c r="G205" s="1"/>
      <c r="H205" s="1"/>
      <c r="I205" s="109"/>
      <c r="J205" s="1"/>
      <c r="K205" s="1"/>
      <c r="L205" s="1"/>
      <c r="M205" s="13" t="s">
        <v>13</v>
      </c>
    </row>
    <row r="206" spans="2:13">
      <c r="B206" s="128" t="s">
        <v>714</v>
      </c>
      <c r="C206" s="128" t="s">
        <v>718</v>
      </c>
      <c r="D206" s="5"/>
      <c r="E206" s="13">
        <v>27650</v>
      </c>
      <c r="F206" s="1"/>
      <c r="G206" s="1"/>
      <c r="H206" s="1"/>
      <c r="I206" s="109"/>
      <c r="J206" s="1"/>
      <c r="K206" s="1">
        <f>E206-D205</f>
        <v>530</v>
      </c>
      <c r="L206" s="1">
        <f>K206*40</f>
        <v>21200</v>
      </c>
      <c r="M206" s="5"/>
    </row>
    <row r="207" spans="2:13">
      <c r="B207" s="154" t="s">
        <v>720</v>
      </c>
      <c r="C207" s="154" t="s">
        <v>718</v>
      </c>
      <c r="D207" s="13">
        <v>27770</v>
      </c>
      <c r="E207" s="13"/>
      <c r="F207" s="1">
        <v>27865</v>
      </c>
      <c r="G207" s="1"/>
      <c r="H207" s="1"/>
      <c r="I207" s="109"/>
      <c r="J207" s="1"/>
      <c r="K207" s="1">
        <f>F207-D207</f>
        <v>95</v>
      </c>
      <c r="L207" s="1">
        <f>K207*40</f>
        <v>3800</v>
      </c>
      <c r="M207" s="5"/>
    </row>
    <row r="208" spans="2:13">
      <c r="B208" s="155"/>
      <c r="C208" s="155"/>
      <c r="D208" s="13">
        <v>27770</v>
      </c>
      <c r="E208" s="13"/>
      <c r="F208" s="1">
        <v>27865</v>
      </c>
      <c r="G208" s="1"/>
      <c r="H208" s="1"/>
      <c r="I208" s="109"/>
      <c r="J208" s="1"/>
      <c r="K208" s="1">
        <f>F208-D208</f>
        <v>95</v>
      </c>
      <c r="L208" s="1">
        <f>K208*40</f>
        <v>3800</v>
      </c>
      <c r="M208" s="5"/>
    </row>
    <row r="209" spans="2:13">
      <c r="B209" s="156"/>
      <c r="C209" s="156"/>
      <c r="D209" s="5"/>
      <c r="E209" s="13">
        <v>27865</v>
      </c>
      <c r="F209" s="1"/>
      <c r="G209" s="1"/>
      <c r="H209" s="1"/>
      <c r="I209" s="109"/>
      <c r="J209" s="1"/>
      <c r="K209" s="1"/>
      <c r="L209" s="1"/>
      <c r="M209" s="5" t="s">
        <v>13</v>
      </c>
    </row>
    <row r="210" spans="2:13">
      <c r="B210" s="131" t="s">
        <v>727</v>
      </c>
      <c r="C210" s="131" t="s">
        <v>718</v>
      </c>
      <c r="D210" s="13">
        <v>27730</v>
      </c>
      <c r="E210" s="13"/>
      <c r="F210" s="1"/>
      <c r="G210" s="1"/>
      <c r="H210" s="1"/>
      <c r="I210" s="109"/>
      <c r="J210" s="1"/>
      <c r="K210" s="1">
        <f>E209-D210</f>
        <v>135</v>
      </c>
      <c r="L210" s="1">
        <f>K210*40</f>
        <v>5400</v>
      </c>
      <c r="M210" s="5"/>
    </row>
    <row r="211" spans="2:13">
      <c r="B211" s="1"/>
      <c r="C211" s="1"/>
      <c r="D211" s="1"/>
      <c r="E211" s="1"/>
      <c r="F211" s="1"/>
      <c r="G211" s="1"/>
      <c r="H211" s="1"/>
      <c r="I211" s="167" t="s">
        <v>638</v>
      </c>
      <c r="J211" s="168"/>
      <c r="K211" s="5">
        <f>SUM(K164:K210)</f>
        <v>7053</v>
      </c>
      <c r="L211" s="5">
        <f>K211*40</f>
        <v>282120</v>
      </c>
      <c r="M211" s="1"/>
    </row>
    <row r="214" spans="2:13" ht="26.25">
      <c r="B214" s="1"/>
      <c r="C214" s="1"/>
      <c r="D214" s="117" t="s">
        <v>609</v>
      </c>
      <c r="E214" s="1"/>
      <c r="F214" s="1"/>
      <c r="G214" s="1"/>
      <c r="H214" s="1"/>
      <c r="I214" s="1"/>
      <c r="J214" s="135"/>
      <c r="K214" s="134"/>
      <c r="L214" s="5"/>
      <c r="M214" s="1"/>
    </row>
    <row r="215" spans="2:13">
      <c r="B215" s="5" t="s">
        <v>175</v>
      </c>
      <c r="C215" s="118">
        <v>2018</v>
      </c>
      <c r="D215" s="181" t="s">
        <v>613</v>
      </c>
      <c r="E215" s="181"/>
      <c r="F215" s="181"/>
      <c r="G215" s="135"/>
      <c r="H215" s="181" t="s">
        <v>614</v>
      </c>
      <c r="I215" s="181"/>
      <c r="J215" s="181"/>
      <c r="K215" s="5" t="s">
        <v>4</v>
      </c>
      <c r="L215" s="5" t="s">
        <v>526</v>
      </c>
      <c r="M215" s="5" t="s">
        <v>9</v>
      </c>
    </row>
    <row r="216" spans="2:13">
      <c r="B216" s="99" t="s">
        <v>0</v>
      </c>
      <c r="C216" s="119" t="s">
        <v>605</v>
      </c>
      <c r="D216" s="99" t="s">
        <v>615</v>
      </c>
      <c r="E216" s="99" t="s">
        <v>3</v>
      </c>
      <c r="F216" s="99" t="s">
        <v>6</v>
      </c>
      <c r="G216" s="99" t="s">
        <v>616</v>
      </c>
      <c r="H216" s="99" t="s">
        <v>210</v>
      </c>
      <c r="I216" s="99" t="s">
        <v>3</v>
      </c>
      <c r="J216" s="99" t="s">
        <v>7</v>
      </c>
      <c r="K216" s="99" t="s">
        <v>8</v>
      </c>
      <c r="L216" s="1"/>
      <c r="M216" s="1"/>
    </row>
    <row r="217" spans="2:13">
      <c r="B217" s="154" t="s">
        <v>730</v>
      </c>
      <c r="C217" s="154" t="s">
        <v>718</v>
      </c>
      <c r="D217" s="1">
        <v>27580</v>
      </c>
      <c r="E217" s="1"/>
      <c r="F217" s="1">
        <v>27800</v>
      </c>
      <c r="G217" s="1"/>
      <c r="H217" s="1"/>
      <c r="I217" s="1"/>
      <c r="J217" s="1"/>
      <c r="K217" s="1">
        <f>F217-D217</f>
        <v>220</v>
      </c>
      <c r="L217" s="1"/>
      <c r="M217" s="1"/>
    </row>
    <row r="218" spans="2:13">
      <c r="B218" s="156"/>
      <c r="C218" s="156"/>
      <c r="D218" s="1"/>
      <c r="E218" s="1"/>
      <c r="F218" s="1">
        <v>27800</v>
      </c>
      <c r="G218" s="1"/>
      <c r="H218" s="1"/>
      <c r="I218" s="1"/>
      <c r="J218" s="1"/>
      <c r="K218" s="1"/>
      <c r="L218" s="1"/>
      <c r="M218" s="1" t="s">
        <v>13</v>
      </c>
    </row>
    <row r="219" spans="2:13">
      <c r="B219" s="154" t="s">
        <v>731</v>
      </c>
      <c r="C219" s="154" t="s">
        <v>718</v>
      </c>
      <c r="D219" s="1">
        <v>27430</v>
      </c>
      <c r="E219" s="1"/>
      <c r="F219" s="1"/>
      <c r="G219" s="1"/>
      <c r="H219" s="1"/>
      <c r="I219" s="1"/>
      <c r="J219" s="1"/>
      <c r="K219" s="1">
        <f>F218-D219</f>
        <v>370</v>
      </c>
      <c r="L219" s="1"/>
      <c r="M219" s="1"/>
    </row>
    <row r="220" spans="2:13">
      <c r="B220" s="156"/>
      <c r="C220" s="156"/>
      <c r="D220" s="1"/>
      <c r="E220" s="1"/>
      <c r="F220" s="1">
        <v>27500</v>
      </c>
      <c r="G220" s="1"/>
      <c r="H220" s="1"/>
      <c r="I220" s="1"/>
      <c r="J220" s="1"/>
      <c r="K220" s="1"/>
      <c r="L220" s="1"/>
      <c r="M220" s="1" t="s">
        <v>13</v>
      </c>
    </row>
    <row r="221" spans="2:13">
      <c r="B221" s="160" t="s">
        <v>732</v>
      </c>
      <c r="C221" s="160" t="s">
        <v>734</v>
      </c>
      <c r="D221" s="1"/>
      <c r="E221" s="1"/>
      <c r="F221" s="1"/>
      <c r="G221" s="1">
        <v>27600</v>
      </c>
      <c r="H221" s="1"/>
      <c r="I221" s="1"/>
      <c r="J221" s="1"/>
      <c r="K221" s="1">
        <f>F220-G221</f>
        <v>-100</v>
      </c>
      <c r="L221" s="1"/>
      <c r="M221" s="1"/>
    </row>
    <row r="222" spans="2:13">
      <c r="B222" s="161"/>
      <c r="C222" s="161"/>
      <c r="D222" s="1">
        <v>27620</v>
      </c>
      <c r="E222" s="1">
        <v>27770</v>
      </c>
      <c r="F222" s="1"/>
      <c r="G222" s="1"/>
      <c r="H222" s="1"/>
      <c r="I222" s="1"/>
      <c r="J222" s="1"/>
      <c r="K222" s="1">
        <f>E222-D222</f>
        <v>150</v>
      </c>
      <c r="L222" s="1"/>
      <c r="M222" s="1"/>
    </row>
    <row r="223" spans="2:13">
      <c r="B223" s="162"/>
      <c r="C223" s="162"/>
      <c r="D223" s="13">
        <v>27620</v>
      </c>
      <c r="E223" s="1"/>
      <c r="F223" s="1"/>
      <c r="G223" s="1"/>
      <c r="H223" s="1"/>
      <c r="I223" s="1"/>
      <c r="J223" s="1"/>
      <c r="K223" s="1"/>
      <c r="L223" s="1"/>
      <c r="M223" s="13" t="s">
        <v>13</v>
      </c>
    </row>
    <row r="224" spans="2:13">
      <c r="B224" s="160" t="s">
        <v>737</v>
      </c>
      <c r="C224" s="137" t="s">
        <v>718</v>
      </c>
      <c r="D224" s="13"/>
      <c r="E224" s="1">
        <v>27810</v>
      </c>
      <c r="F224" s="1"/>
      <c r="G224" s="1"/>
      <c r="H224" s="1"/>
      <c r="I224" s="109"/>
      <c r="J224" s="1"/>
      <c r="K224" s="1">
        <f>E224-D223</f>
        <v>190</v>
      </c>
      <c r="L224" s="1"/>
      <c r="M224" s="13"/>
    </row>
    <row r="225" spans="2:13">
      <c r="B225" s="162"/>
      <c r="C225" s="137"/>
      <c r="D225" s="13">
        <v>27865</v>
      </c>
      <c r="E225" s="1"/>
      <c r="F225" s="1"/>
      <c r="G225" s="1"/>
      <c r="H225" s="1"/>
      <c r="I225" s="109"/>
      <c r="J225" s="1"/>
      <c r="K225" s="1"/>
      <c r="L225" s="1"/>
      <c r="M225" s="13" t="s">
        <v>13</v>
      </c>
    </row>
    <row r="226" spans="2:13">
      <c r="B226" s="160" t="s">
        <v>744</v>
      </c>
      <c r="C226" s="137" t="s">
        <v>718</v>
      </c>
      <c r="D226" s="13"/>
      <c r="E226" s="1">
        <v>28150</v>
      </c>
      <c r="F226" s="1"/>
      <c r="G226" s="1"/>
      <c r="H226" s="1"/>
      <c r="I226" s="109"/>
      <c r="J226" s="1"/>
      <c r="K226" s="1">
        <f>E226-D225</f>
        <v>285</v>
      </c>
      <c r="L226" s="1"/>
      <c r="M226" s="13"/>
    </row>
    <row r="227" spans="2:13">
      <c r="B227" s="162"/>
      <c r="C227" s="137"/>
      <c r="D227" s="13">
        <v>27970</v>
      </c>
      <c r="E227" s="1">
        <v>28340</v>
      </c>
      <c r="F227" s="1"/>
      <c r="G227" s="1"/>
      <c r="H227" s="1"/>
      <c r="I227" s="109"/>
      <c r="J227" s="1"/>
      <c r="K227" s="1">
        <f>E227-D227</f>
        <v>370</v>
      </c>
      <c r="L227" s="1"/>
      <c r="M227" s="13"/>
    </row>
    <row r="228" spans="2:13">
      <c r="B228" s="137" t="s">
        <v>746</v>
      </c>
      <c r="C228" s="138" t="s">
        <v>718</v>
      </c>
      <c r="D228" s="5"/>
      <c r="E228" s="1"/>
      <c r="F228" s="1">
        <v>28340</v>
      </c>
      <c r="G228" s="1"/>
      <c r="H228" s="1"/>
      <c r="I228" s="109"/>
      <c r="J228" s="1"/>
      <c r="K228" s="1"/>
      <c r="L228" s="1"/>
      <c r="M228" s="13" t="s">
        <v>13</v>
      </c>
    </row>
    <row r="229" spans="2:13">
      <c r="B229" s="160" t="s">
        <v>749</v>
      </c>
      <c r="C229" s="160" t="s">
        <v>718</v>
      </c>
      <c r="D229" s="5"/>
      <c r="E229" s="1">
        <v>28170</v>
      </c>
      <c r="F229" s="1"/>
      <c r="G229" s="1"/>
      <c r="H229" s="1"/>
      <c r="I229" s="109"/>
      <c r="J229" s="1"/>
      <c r="K229" s="1">
        <f>F228-E229</f>
        <v>170</v>
      </c>
      <c r="L229" s="1"/>
      <c r="M229" s="5"/>
    </row>
    <row r="230" spans="2:13">
      <c r="B230" s="161"/>
      <c r="C230" s="161"/>
      <c r="D230" s="5"/>
      <c r="E230" s="1"/>
      <c r="F230" s="1">
        <v>28350</v>
      </c>
      <c r="G230" s="1"/>
      <c r="H230" s="1"/>
      <c r="I230" s="109"/>
      <c r="J230" s="1"/>
      <c r="K230" s="1"/>
      <c r="L230" s="1"/>
      <c r="M230" s="13" t="s">
        <v>13</v>
      </c>
    </row>
    <row r="231" spans="2:13">
      <c r="B231" s="162"/>
      <c r="C231" s="162"/>
      <c r="D231" s="5"/>
      <c r="E231" s="1"/>
      <c r="F231" s="1">
        <v>28350</v>
      </c>
      <c r="G231" s="1"/>
      <c r="H231" s="1"/>
      <c r="I231" s="109"/>
      <c r="J231" s="1"/>
      <c r="K231" s="1"/>
      <c r="L231" s="1"/>
      <c r="M231" s="13" t="s">
        <v>13</v>
      </c>
    </row>
    <row r="232" spans="2:13">
      <c r="B232" s="160" t="s">
        <v>750</v>
      </c>
      <c r="C232" s="160" t="s">
        <v>718</v>
      </c>
      <c r="D232" s="13">
        <v>27830</v>
      </c>
      <c r="E232" s="1"/>
      <c r="F232" s="1"/>
      <c r="G232" s="1"/>
      <c r="H232" s="1"/>
      <c r="I232" s="109"/>
      <c r="J232" s="1"/>
      <c r="K232" s="1">
        <f>F230-D232</f>
        <v>520</v>
      </c>
      <c r="L232" s="1"/>
      <c r="M232" s="5"/>
    </row>
    <row r="233" spans="2:13">
      <c r="B233" s="161"/>
      <c r="C233" s="161"/>
      <c r="D233" s="13">
        <v>27830</v>
      </c>
      <c r="E233" s="1"/>
      <c r="F233" s="1"/>
      <c r="G233" s="1"/>
      <c r="H233" s="1"/>
      <c r="I233" s="109"/>
      <c r="J233" s="1"/>
      <c r="K233" s="1">
        <f>F231-D233</f>
        <v>520</v>
      </c>
      <c r="L233" s="1"/>
      <c r="M233" s="5"/>
    </row>
    <row r="234" spans="2:13">
      <c r="B234" s="162"/>
      <c r="C234" s="162"/>
      <c r="D234" s="13"/>
      <c r="E234" s="1"/>
      <c r="F234" s="1">
        <v>27950</v>
      </c>
      <c r="G234" s="1"/>
      <c r="H234" s="1"/>
      <c r="I234" s="109"/>
      <c r="J234" s="1"/>
      <c r="K234" s="1"/>
      <c r="L234" s="1"/>
      <c r="M234" s="13" t="s">
        <v>13</v>
      </c>
    </row>
    <row r="235" spans="2:13">
      <c r="B235" s="160" t="s">
        <v>752</v>
      </c>
      <c r="C235" s="160" t="s">
        <v>718</v>
      </c>
      <c r="D235" s="13"/>
      <c r="E235" s="1"/>
      <c r="F235" s="1"/>
      <c r="G235" s="1">
        <v>28000</v>
      </c>
      <c r="H235" s="1"/>
      <c r="I235" s="109"/>
      <c r="J235" s="1"/>
      <c r="K235" s="1">
        <f>F234-G235</f>
        <v>-50</v>
      </c>
      <c r="L235" s="1"/>
      <c r="M235" s="13"/>
    </row>
    <row r="236" spans="2:13">
      <c r="B236" s="161"/>
      <c r="C236" s="161"/>
      <c r="D236" s="13">
        <v>27990</v>
      </c>
      <c r="E236" s="1">
        <v>28050</v>
      </c>
      <c r="F236" s="1"/>
      <c r="G236" s="1"/>
      <c r="H236" s="1"/>
      <c r="I236" s="109"/>
      <c r="J236" s="1"/>
      <c r="K236" s="1">
        <f>E236-D236</f>
        <v>60</v>
      </c>
      <c r="L236" s="1"/>
      <c r="M236" s="13"/>
    </row>
    <row r="237" spans="2:13">
      <c r="B237" s="162"/>
      <c r="C237" s="162"/>
      <c r="D237" s="13">
        <v>27990</v>
      </c>
      <c r="E237" s="1"/>
      <c r="F237" s="1"/>
      <c r="G237" s="1"/>
      <c r="H237" s="1"/>
      <c r="I237" s="109"/>
      <c r="J237" s="1"/>
      <c r="K237" s="1"/>
      <c r="L237" s="1"/>
      <c r="M237" s="13" t="s">
        <v>13</v>
      </c>
    </row>
    <row r="238" spans="2:13">
      <c r="B238" s="139" t="s">
        <v>753</v>
      </c>
      <c r="C238" s="139" t="s">
        <v>718</v>
      </c>
      <c r="D238" s="13"/>
      <c r="E238" s="1"/>
      <c r="F238" s="1"/>
      <c r="G238" s="1">
        <v>27850</v>
      </c>
      <c r="H238" s="1"/>
      <c r="I238" s="109"/>
      <c r="J238" s="1"/>
      <c r="K238" s="1">
        <f>G238-D237</f>
        <v>-140</v>
      </c>
      <c r="L238" s="1"/>
      <c r="M238" s="5"/>
    </row>
    <row r="239" spans="2:13">
      <c r="B239" s="160" t="s">
        <v>754</v>
      </c>
      <c r="C239" s="160" t="s">
        <v>718</v>
      </c>
      <c r="D239" s="13">
        <v>28055</v>
      </c>
      <c r="E239" s="1">
        <v>28200</v>
      </c>
      <c r="F239" s="1"/>
      <c r="G239" s="1"/>
      <c r="H239" s="1"/>
      <c r="I239" s="109"/>
      <c r="J239" s="1"/>
      <c r="K239" s="1">
        <f>E239-D239</f>
        <v>145</v>
      </c>
      <c r="L239" s="1"/>
      <c r="M239" s="5"/>
    </row>
    <row r="240" spans="2:13">
      <c r="B240" s="162"/>
      <c r="C240" s="162"/>
      <c r="D240" s="13">
        <v>28055</v>
      </c>
      <c r="E240" s="1"/>
      <c r="F240" s="1"/>
      <c r="G240" s="1"/>
      <c r="H240" s="1"/>
      <c r="I240" s="109"/>
      <c r="J240" s="1"/>
      <c r="K240" s="1"/>
      <c r="L240" s="1"/>
      <c r="M240" s="13" t="s">
        <v>13</v>
      </c>
    </row>
    <row r="241" spans="2:13">
      <c r="B241" s="160" t="s">
        <v>758</v>
      </c>
      <c r="C241" s="160" t="s">
        <v>718</v>
      </c>
      <c r="D241" s="13"/>
      <c r="E241" s="1">
        <v>28350</v>
      </c>
      <c r="F241" s="1"/>
      <c r="G241" s="1"/>
      <c r="H241" s="1"/>
      <c r="I241" s="109"/>
      <c r="J241" s="1"/>
      <c r="K241" s="1"/>
      <c r="L241" s="1"/>
      <c r="M241" s="5"/>
    </row>
    <row r="242" spans="2:13">
      <c r="B242" s="162"/>
      <c r="C242" s="162"/>
      <c r="D242" s="13">
        <v>28275</v>
      </c>
      <c r="E242" s="1"/>
      <c r="F242" s="1"/>
      <c r="G242" s="1"/>
      <c r="H242" s="1"/>
      <c r="I242" s="109"/>
      <c r="J242" s="1"/>
      <c r="K242" s="1"/>
      <c r="L242" s="1"/>
      <c r="M242" s="13" t="s">
        <v>13</v>
      </c>
    </row>
    <row r="243" spans="2:13">
      <c r="B243" s="143" t="s">
        <v>760</v>
      </c>
      <c r="C243" s="143" t="s">
        <v>718</v>
      </c>
      <c r="D243" s="13"/>
      <c r="E243" s="1"/>
      <c r="F243" s="1"/>
      <c r="G243" s="1">
        <v>28200</v>
      </c>
      <c r="H243" s="1"/>
      <c r="I243" s="109"/>
      <c r="J243" s="1"/>
      <c r="K243" s="1">
        <f>G243-D242</f>
        <v>-75</v>
      </c>
      <c r="L243" s="1"/>
      <c r="M243" s="5"/>
    </row>
    <row r="244" spans="2:13">
      <c r="B244" s="160" t="s">
        <v>763</v>
      </c>
      <c r="C244" s="160" t="s">
        <v>718</v>
      </c>
      <c r="D244" s="13">
        <v>28050</v>
      </c>
      <c r="E244" s="1">
        <v>28275</v>
      </c>
      <c r="F244" s="1"/>
      <c r="G244" s="1"/>
      <c r="H244" s="1"/>
      <c r="I244" s="109"/>
      <c r="J244" s="1"/>
      <c r="K244" s="1">
        <f>E244-D244</f>
        <v>225</v>
      </c>
      <c r="L244" s="1"/>
      <c r="M244" s="5"/>
    </row>
    <row r="245" spans="2:13">
      <c r="B245" s="162"/>
      <c r="C245" s="162"/>
      <c r="D245" s="13"/>
      <c r="E245" s="1">
        <v>28275</v>
      </c>
      <c r="F245" s="1"/>
      <c r="G245" s="1"/>
      <c r="H245" s="1"/>
      <c r="I245" s="109"/>
      <c r="J245" s="1"/>
      <c r="K245" s="1"/>
      <c r="L245" s="1"/>
      <c r="M245" s="13" t="s">
        <v>13</v>
      </c>
    </row>
    <row r="246" spans="2:13">
      <c r="B246" s="160" t="s">
        <v>765</v>
      </c>
      <c r="C246" s="160" t="s">
        <v>718</v>
      </c>
      <c r="D246" s="13">
        <v>27900</v>
      </c>
      <c r="E246" s="1"/>
      <c r="F246" s="1"/>
      <c r="G246" s="1"/>
      <c r="H246" s="1"/>
      <c r="I246" s="109"/>
      <c r="J246" s="1"/>
      <c r="K246" s="1">
        <f>E245-D246</f>
        <v>375</v>
      </c>
      <c r="L246" s="1"/>
      <c r="M246" s="5"/>
    </row>
    <row r="247" spans="2:13">
      <c r="B247" s="162"/>
      <c r="C247" s="162"/>
      <c r="D247" s="13">
        <v>27900</v>
      </c>
      <c r="E247" s="1">
        <v>28100</v>
      </c>
      <c r="F247" s="1"/>
      <c r="G247" s="1"/>
      <c r="H247" s="1"/>
      <c r="I247" s="109"/>
      <c r="J247" s="1"/>
      <c r="K247" s="1">
        <f>E247-D247</f>
        <v>200</v>
      </c>
      <c r="L247" s="1"/>
      <c r="M247" s="5"/>
    </row>
    <row r="248" spans="2:13">
      <c r="B248" s="154" t="s">
        <v>768</v>
      </c>
      <c r="C248" s="154" t="s">
        <v>718</v>
      </c>
      <c r="D248" s="13">
        <v>28100</v>
      </c>
      <c r="E248" s="1">
        <v>28270</v>
      </c>
      <c r="F248" s="1"/>
      <c r="G248" s="1"/>
      <c r="H248" s="1"/>
      <c r="I248" s="109"/>
      <c r="J248" s="1"/>
      <c r="K248" s="1">
        <f>E248-D248</f>
        <v>170</v>
      </c>
      <c r="L248" s="1"/>
      <c r="M248" s="5"/>
    </row>
    <row r="249" spans="2:13">
      <c r="B249" s="156"/>
      <c r="C249" s="156"/>
      <c r="D249" s="13">
        <v>28100</v>
      </c>
      <c r="E249" s="1"/>
      <c r="F249" s="1"/>
      <c r="G249" s="1"/>
      <c r="H249" s="1"/>
      <c r="I249" s="109"/>
      <c r="J249" s="1"/>
      <c r="K249" s="1"/>
      <c r="L249" s="1"/>
      <c r="M249" s="13" t="s">
        <v>13</v>
      </c>
    </row>
    <row r="250" spans="2:13">
      <c r="B250" s="145" t="s">
        <v>771</v>
      </c>
      <c r="C250" s="145" t="s">
        <v>718</v>
      </c>
      <c r="D250" s="13"/>
      <c r="E250" s="1">
        <v>28400</v>
      </c>
      <c r="F250" s="1"/>
      <c r="G250" s="1"/>
      <c r="H250" s="1"/>
      <c r="I250" s="109"/>
      <c r="J250" s="1"/>
      <c r="K250" s="1">
        <f>E250-D249</f>
        <v>300</v>
      </c>
      <c r="L250" s="1"/>
      <c r="M250" s="13"/>
    </row>
    <row r="251" spans="2:13">
      <c r="B251" s="154" t="s">
        <v>773</v>
      </c>
      <c r="C251" s="154" t="s">
        <v>718</v>
      </c>
      <c r="D251" s="13">
        <v>28200</v>
      </c>
      <c r="E251" s="1"/>
      <c r="F251" s="1">
        <v>28300</v>
      </c>
      <c r="G251" s="1"/>
      <c r="H251" s="1"/>
      <c r="I251" s="109"/>
      <c r="J251" s="1"/>
      <c r="K251" s="1">
        <f>F251-D251</f>
        <v>100</v>
      </c>
      <c r="L251" s="1"/>
      <c r="M251" s="13"/>
    </row>
    <row r="252" spans="2:13">
      <c r="B252" s="156"/>
      <c r="C252" s="156"/>
      <c r="D252" s="13"/>
      <c r="E252" s="1"/>
      <c r="F252" s="1">
        <v>28300</v>
      </c>
      <c r="G252" s="1"/>
      <c r="H252" s="1"/>
      <c r="I252" s="109"/>
      <c r="J252" s="1"/>
      <c r="K252" s="1"/>
      <c r="L252" s="1"/>
      <c r="M252" s="13" t="s">
        <v>13</v>
      </c>
    </row>
    <row r="253" spans="2:13">
      <c r="B253" s="154" t="s">
        <v>776</v>
      </c>
      <c r="C253" s="145" t="s">
        <v>718</v>
      </c>
      <c r="D253" s="13">
        <v>28000</v>
      </c>
      <c r="E253" s="1"/>
      <c r="F253" s="1"/>
      <c r="G253" s="1"/>
      <c r="H253" s="1"/>
      <c r="I253" s="109"/>
      <c r="J253" s="1"/>
      <c r="K253" s="1">
        <f>F252-D253</f>
        <v>300</v>
      </c>
      <c r="L253" s="1"/>
      <c r="M253" s="5"/>
    </row>
    <row r="254" spans="2:13">
      <c r="B254" s="155"/>
      <c r="C254" s="154" t="s">
        <v>777</v>
      </c>
      <c r="D254" s="13">
        <v>28150</v>
      </c>
      <c r="E254" s="1"/>
      <c r="F254" s="1">
        <v>28280</v>
      </c>
      <c r="G254" s="1"/>
      <c r="H254" s="1"/>
      <c r="I254" s="109"/>
      <c r="J254" s="1"/>
      <c r="K254" s="1">
        <f>F254-D254</f>
        <v>130</v>
      </c>
      <c r="L254" s="1"/>
      <c r="M254" s="5"/>
    </row>
    <row r="255" spans="2:13">
      <c r="B255" s="156"/>
      <c r="C255" s="156"/>
      <c r="D255" s="13">
        <v>28150</v>
      </c>
      <c r="E255" s="1"/>
      <c r="F255" s="1">
        <v>28280</v>
      </c>
      <c r="G255" s="1"/>
      <c r="H255" s="1"/>
      <c r="I255" s="109"/>
      <c r="J255" s="1"/>
      <c r="K255" s="1">
        <f>F255-D255</f>
        <v>130</v>
      </c>
      <c r="L255" s="1"/>
      <c r="M255" s="5"/>
    </row>
    <row r="256" spans="2:13">
      <c r="B256" s="169" t="s">
        <v>782</v>
      </c>
      <c r="C256" s="169" t="s">
        <v>777</v>
      </c>
      <c r="D256" s="5">
        <v>28294</v>
      </c>
      <c r="E256" s="1"/>
      <c r="F256" s="1"/>
      <c r="G256" s="1"/>
      <c r="H256" s="1"/>
      <c r="I256" s="109"/>
      <c r="J256" s="1"/>
      <c r="K256" s="1"/>
      <c r="L256" s="1"/>
      <c r="M256" s="5" t="s">
        <v>13</v>
      </c>
    </row>
    <row r="257" spans="2:13">
      <c r="B257" s="171"/>
      <c r="C257" s="171"/>
      <c r="D257" s="5">
        <v>28294</v>
      </c>
      <c r="E257" s="1"/>
      <c r="F257" s="1"/>
      <c r="G257" s="1"/>
      <c r="H257" s="1"/>
      <c r="I257" s="109"/>
      <c r="J257" s="1"/>
      <c r="K257" s="1"/>
      <c r="L257" s="1"/>
      <c r="M257" s="5" t="s">
        <v>13</v>
      </c>
    </row>
    <row r="258" spans="2:13">
      <c r="B258" s="1"/>
      <c r="C258" s="1"/>
      <c r="D258" s="1"/>
      <c r="E258" s="1"/>
      <c r="F258" s="1"/>
      <c r="G258" s="1"/>
      <c r="H258" s="1"/>
      <c r="I258" s="167" t="s">
        <v>638</v>
      </c>
      <c r="J258" s="168"/>
      <c r="K258" s="5">
        <f>SUM(K217:K255)</f>
        <v>4565</v>
      </c>
      <c r="L258" s="5">
        <f>K258*40</f>
        <v>182600</v>
      </c>
      <c r="M258" s="1"/>
    </row>
    <row r="261" spans="2:13" ht="26.25">
      <c r="B261" s="1"/>
      <c r="C261" s="1"/>
      <c r="D261" s="117" t="s">
        <v>609</v>
      </c>
      <c r="E261" s="1"/>
      <c r="F261" s="1"/>
      <c r="G261" s="1"/>
      <c r="H261" s="1"/>
      <c r="I261" s="1"/>
      <c r="J261" s="148"/>
      <c r="K261" s="147"/>
      <c r="L261" s="5"/>
      <c r="M261" s="1"/>
    </row>
    <row r="262" spans="2:13">
      <c r="B262" s="5" t="s">
        <v>292</v>
      </c>
      <c r="C262" s="118">
        <v>2018</v>
      </c>
      <c r="D262" s="181" t="s">
        <v>613</v>
      </c>
      <c r="E262" s="181"/>
      <c r="F262" s="181"/>
      <c r="G262" s="148"/>
      <c r="H262" s="181" t="s">
        <v>614</v>
      </c>
      <c r="I262" s="181"/>
      <c r="J262" s="181"/>
      <c r="K262" s="5" t="s">
        <v>4</v>
      </c>
      <c r="L262" s="5" t="s">
        <v>526</v>
      </c>
      <c r="M262" s="5" t="s">
        <v>9</v>
      </c>
    </row>
    <row r="263" spans="2:13">
      <c r="B263" s="99" t="s">
        <v>0</v>
      </c>
      <c r="C263" s="119" t="s">
        <v>605</v>
      </c>
      <c r="D263" s="99" t="s">
        <v>615</v>
      </c>
      <c r="E263" s="99" t="s">
        <v>3</v>
      </c>
      <c r="F263" s="99" t="s">
        <v>6</v>
      </c>
      <c r="G263" s="99" t="s">
        <v>616</v>
      </c>
      <c r="H263" s="99" t="s">
        <v>210</v>
      </c>
      <c r="I263" s="99" t="s">
        <v>3</v>
      </c>
      <c r="J263" s="99" t="s">
        <v>7</v>
      </c>
      <c r="K263" s="99" t="s">
        <v>8</v>
      </c>
      <c r="L263" s="1"/>
      <c r="M263" s="1"/>
    </row>
    <row r="264" spans="2:13">
      <c r="B264" s="157" t="s">
        <v>784</v>
      </c>
      <c r="C264" s="157" t="s">
        <v>777</v>
      </c>
      <c r="D264" s="1">
        <v>27990</v>
      </c>
      <c r="E264" s="1"/>
      <c r="F264" s="1"/>
      <c r="G264" s="1"/>
      <c r="H264" s="1"/>
      <c r="I264" s="1"/>
      <c r="J264" s="1"/>
      <c r="K264" s="1"/>
      <c r="L264" s="1"/>
      <c r="M264" s="1" t="s">
        <v>13</v>
      </c>
    </row>
    <row r="265" spans="2:13">
      <c r="B265" s="159"/>
      <c r="C265" s="159"/>
      <c r="D265" s="1">
        <v>27990</v>
      </c>
      <c r="E265" s="1"/>
      <c r="F265" s="1"/>
      <c r="G265" s="1"/>
      <c r="H265" s="1"/>
      <c r="I265" s="1"/>
      <c r="J265" s="1"/>
      <c r="K265" s="1"/>
      <c r="L265" s="1"/>
      <c r="M265" s="1" t="s">
        <v>13</v>
      </c>
    </row>
    <row r="266" spans="2:13">
      <c r="B266" s="154" t="s">
        <v>787</v>
      </c>
      <c r="C266" s="154" t="s">
        <v>777</v>
      </c>
      <c r="D266" s="1"/>
      <c r="E266" s="1"/>
      <c r="F266" s="1"/>
      <c r="G266" s="1">
        <v>27930</v>
      </c>
      <c r="H266" s="1"/>
      <c r="I266" s="1"/>
      <c r="J266" s="1"/>
      <c r="K266" s="1">
        <f>G266-D256</f>
        <v>-364</v>
      </c>
      <c r="L266" s="1"/>
      <c r="M266" s="1"/>
    </row>
    <row r="267" spans="2:13">
      <c r="B267" s="155"/>
      <c r="C267" s="155"/>
      <c r="D267" s="1"/>
      <c r="E267" s="1"/>
      <c r="F267" s="1"/>
      <c r="G267" s="1">
        <v>27930</v>
      </c>
      <c r="H267" s="1"/>
      <c r="I267" s="1"/>
      <c r="J267" s="1"/>
      <c r="K267" s="1">
        <f>G267-D257</f>
        <v>-364</v>
      </c>
      <c r="L267" s="1"/>
      <c r="M267" s="1"/>
    </row>
    <row r="268" spans="2:13">
      <c r="B268" s="155"/>
      <c r="C268" s="155"/>
      <c r="D268" s="1"/>
      <c r="E268" s="1"/>
      <c r="F268" s="1"/>
      <c r="G268" s="1">
        <v>27930</v>
      </c>
      <c r="H268" s="1"/>
      <c r="I268" s="1"/>
      <c r="J268" s="1"/>
      <c r="K268" s="1">
        <f>G268-D264</f>
        <v>-60</v>
      </c>
      <c r="L268" s="1"/>
      <c r="M268" s="1"/>
    </row>
    <row r="269" spans="2:13">
      <c r="B269" s="156"/>
      <c r="C269" s="156"/>
      <c r="D269" s="1"/>
      <c r="E269" s="1"/>
      <c r="F269" s="1"/>
      <c r="G269" s="1">
        <v>27930</v>
      </c>
      <c r="H269" s="1"/>
      <c r="I269" s="1"/>
      <c r="J269" s="1"/>
      <c r="K269" s="1">
        <f>G269-D265</f>
        <v>-60</v>
      </c>
      <c r="L269" s="1"/>
      <c r="M269" s="1"/>
    </row>
    <row r="270" spans="2:13">
      <c r="B270" s="154" t="s">
        <v>789</v>
      </c>
      <c r="C270" s="154" t="s">
        <v>777</v>
      </c>
      <c r="D270" s="1">
        <v>27390</v>
      </c>
      <c r="E270" s="1"/>
      <c r="F270" s="1">
        <v>27540</v>
      </c>
      <c r="G270" s="1"/>
      <c r="H270" s="1"/>
      <c r="I270" s="1"/>
      <c r="J270" s="1"/>
      <c r="K270" s="1">
        <f>F270-D270</f>
        <v>150</v>
      </c>
      <c r="L270" s="1"/>
      <c r="M270" s="1"/>
    </row>
    <row r="271" spans="2:13">
      <c r="B271" s="156"/>
      <c r="C271" s="156"/>
      <c r="D271" s="1">
        <v>27390</v>
      </c>
      <c r="E271" s="1"/>
      <c r="F271" s="1">
        <v>27540</v>
      </c>
      <c r="G271" s="1"/>
      <c r="H271" s="1"/>
      <c r="I271" s="1"/>
      <c r="J271" s="1"/>
      <c r="K271" s="1">
        <f t="shared" ref="K271:K272" si="27">F271-D271</f>
        <v>150</v>
      </c>
      <c r="L271" s="1"/>
      <c r="M271" s="1"/>
    </row>
    <row r="272" spans="2:13">
      <c r="B272" s="154" t="s">
        <v>791</v>
      </c>
      <c r="C272" s="154" t="s">
        <v>777</v>
      </c>
      <c r="D272" s="1">
        <v>27397</v>
      </c>
      <c r="E272" s="1"/>
      <c r="F272" s="1">
        <v>27500</v>
      </c>
      <c r="G272" s="1"/>
      <c r="H272" s="1"/>
      <c r="I272" s="1"/>
      <c r="J272" s="1"/>
      <c r="K272" s="1">
        <f t="shared" si="27"/>
        <v>103</v>
      </c>
      <c r="L272" s="1"/>
      <c r="M272" s="1"/>
    </row>
    <row r="273" spans="2:13">
      <c r="B273" s="155"/>
      <c r="C273" s="155"/>
      <c r="D273" s="1"/>
      <c r="E273" s="1"/>
      <c r="F273" s="1">
        <v>27500</v>
      </c>
      <c r="G273" s="1"/>
      <c r="H273" s="1"/>
      <c r="I273" s="1"/>
      <c r="J273" s="1"/>
      <c r="K273" s="1"/>
      <c r="L273" s="1"/>
      <c r="M273" s="1" t="s">
        <v>13</v>
      </c>
    </row>
    <row r="274" spans="2:13">
      <c r="B274" s="156"/>
      <c r="C274" s="156"/>
      <c r="D274" s="1"/>
      <c r="E274" s="1"/>
      <c r="F274" s="1">
        <v>27660</v>
      </c>
      <c r="G274" s="1"/>
      <c r="H274" s="1"/>
      <c r="I274" s="1"/>
      <c r="J274" s="1"/>
      <c r="K274" s="1"/>
      <c r="L274" s="1"/>
      <c r="M274" s="1" t="s">
        <v>13</v>
      </c>
    </row>
    <row r="275" spans="2:13">
      <c r="B275" s="154" t="s">
        <v>795</v>
      </c>
      <c r="C275" s="154" t="s">
        <v>777</v>
      </c>
      <c r="D275" s="1">
        <v>27350</v>
      </c>
      <c r="E275" s="1"/>
      <c r="F275" s="1"/>
      <c r="G275" s="1"/>
      <c r="H275" s="1"/>
      <c r="I275" s="1"/>
      <c r="J275" s="1"/>
      <c r="K275" s="1">
        <f>F273-D275</f>
        <v>150</v>
      </c>
      <c r="L275" s="1"/>
      <c r="M275" s="1"/>
    </row>
    <row r="276" spans="2:13">
      <c r="B276" s="156"/>
      <c r="C276" s="156"/>
      <c r="D276" s="1">
        <v>27350</v>
      </c>
      <c r="E276" s="1"/>
      <c r="F276" s="1"/>
      <c r="G276" s="1"/>
      <c r="H276" s="1"/>
      <c r="I276" s="1"/>
      <c r="J276" s="1"/>
      <c r="K276" s="1">
        <f>F274-D276</f>
        <v>310</v>
      </c>
      <c r="L276" s="1"/>
      <c r="M276" s="1"/>
    </row>
    <row r="277" spans="2:13">
      <c r="B277" s="154" t="s">
        <v>797</v>
      </c>
      <c r="C277" s="154" t="s">
        <v>777</v>
      </c>
      <c r="D277" s="1">
        <v>27285</v>
      </c>
      <c r="E277" s="1"/>
      <c r="F277" s="1">
        <v>27450</v>
      </c>
      <c r="G277" s="1"/>
      <c r="H277" s="1"/>
      <c r="I277" s="109"/>
      <c r="J277" s="1"/>
      <c r="K277" s="1">
        <f>F277-D277</f>
        <v>165</v>
      </c>
      <c r="L277" s="1"/>
      <c r="M277" s="1"/>
    </row>
    <row r="278" spans="2:13">
      <c r="B278" s="156"/>
      <c r="C278" s="156"/>
      <c r="D278" s="1"/>
      <c r="E278" s="1"/>
      <c r="F278" s="1">
        <v>27450</v>
      </c>
      <c r="G278" s="1"/>
      <c r="H278" s="1"/>
      <c r="I278" s="109"/>
      <c r="J278" s="1"/>
      <c r="K278" s="1"/>
      <c r="L278" s="1"/>
      <c r="M278" s="1" t="s">
        <v>13</v>
      </c>
    </row>
    <row r="279" spans="2:13">
      <c r="B279" s="154" t="s">
        <v>798</v>
      </c>
      <c r="C279" s="154" t="s">
        <v>777</v>
      </c>
      <c r="D279" s="1">
        <v>27168</v>
      </c>
      <c r="E279" s="1"/>
      <c r="F279" s="1">
        <v>27270</v>
      </c>
      <c r="G279" s="1"/>
      <c r="H279" s="1"/>
      <c r="I279" s="109"/>
      <c r="J279" s="1"/>
      <c r="K279" s="1">
        <f>F279-D279</f>
        <v>102</v>
      </c>
      <c r="L279" s="1"/>
      <c r="M279" s="1"/>
    </row>
    <row r="280" spans="2:13">
      <c r="B280" s="155"/>
      <c r="C280" s="155"/>
      <c r="D280" s="1">
        <v>27099</v>
      </c>
      <c r="E280" s="1"/>
      <c r="F280" s="1">
        <v>27270</v>
      </c>
      <c r="G280" s="1"/>
      <c r="H280" s="1"/>
      <c r="I280" s="109"/>
      <c r="J280" s="1"/>
      <c r="K280" s="1">
        <f>F280-D280</f>
        <v>171</v>
      </c>
      <c r="L280" s="1"/>
      <c r="M280" s="1"/>
    </row>
    <row r="281" spans="2:13">
      <c r="B281" s="156"/>
      <c r="C281" s="156"/>
      <c r="D281" s="1">
        <v>27099</v>
      </c>
      <c r="E281" s="1"/>
      <c r="F281" s="1"/>
      <c r="G281" s="1"/>
      <c r="H281" s="1"/>
      <c r="I281" s="109"/>
      <c r="J281" s="1"/>
      <c r="K281" s="1">
        <f>F278-D281</f>
        <v>351</v>
      </c>
      <c r="L281" s="1"/>
      <c r="M281" s="1"/>
    </row>
    <row r="282" spans="2:13">
      <c r="B282" s="160" t="s">
        <v>799</v>
      </c>
      <c r="C282" s="160" t="s">
        <v>777</v>
      </c>
      <c r="D282" s="13">
        <v>26900</v>
      </c>
      <c r="E282" s="5"/>
      <c r="F282" s="5"/>
      <c r="G282" s="5"/>
      <c r="H282" s="5"/>
      <c r="I282" s="153"/>
      <c r="J282" s="5"/>
      <c r="K282" s="5"/>
      <c r="L282" s="5"/>
      <c r="M282" s="13" t="s">
        <v>13</v>
      </c>
    </row>
    <row r="283" spans="2:13">
      <c r="B283" s="162"/>
      <c r="C283" s="162"/>
      <c r="D283" s="13">
        <v>26900</v>
      </c>
      <c r="E283" s="5"/>
      <c r="F283" s="5"/>
      <c r="G283" s="5"/>
      <c r="H283" s="5"/>
      <c r="I283" s="153"/>
      <c r="J283" s="5"/>
      <c r="K283" s="5"/>
      <c r="L283" s="5"/>
      <c r="M283" s="13" t="s">
        <v>13</v>
      </c>
    </row>
    <row r="284" spans="2:13">
      <c r="B284" s="152" t="s">
        <v>801</v>
      </c>
      <c r="C284" s="152" t="s">
        <v>777</v>
      </c>
      <c r="D284" s="13"/>
      <c r="E284" s="13">
        <v>27200</v>
      </c>
      <c r="F284" s="13"/>
      <c r="G284" s="13"/>
      <c r="H284" s="13"/>
      <c r="I284" s="127"/>
      <c r="J284" s="13"/>
      <c r="K284" s="13">
        <f>E284-D282</f>
        <v>300</v>
      </c>
      <c r="L284" s="5"/>
      <c r="M284" s="5"/>
    </row>
    <row r="285" spans="2:13">
      <c r="B285" s="152"/>
      <c r="C285" s="152"/>
      <c r="D285" s="13"/>
      <c r="E285" s="13">
        <v>27200</v>
      </c>
      <c r="F285" s="13"/>
      <c r="G285" s="13"/>
      <c r="H285" s="13"/>
      <c r="I285" s="127"/>
      <c r="J285" s="13"/>
      <c r="K285" s="13">
        <f>E285-D283</f>
        <v>300</v>
      </c>
      <c r="L285" s="5"/>
      <c r="M285" s="5"/>
    </row>
    <row r="286" spans="2:13">
      <c r="B286" s="1"/>
      <c r="C286" s="1"/>
      <c r="D286" s="1"/>
      <c r="E286" s="1"/>
      <c r="F286" s="1"/>
      <c r="G286" s="1"/>
      <c r="H286" s="1"/>
      <c r="I286" s="167" t="s">
        <v>638</v>
      </c>
      <c r="J286" s="168"/>
      <c r="K286" s="5">
        <f>SUM(K266:K285)</f>
        <v>1404</v>
      </c>
      <c r="L286" s="5">
        <f>K286*40</f>
        <v>56160</v>
      </c>
      <c r="M286" s="1"/>
    </row>
  </sheetData>
  <mergeCells count="148">
    <mergeCell ref="I286:J286"/>
    <mergeCell ref="B264:B265"/>
    <mergeCell ref="C264:C265"/>
    <mergeCell ref="B266:B269"/>
    <mergeCell ref="C266:C269"/>
    <mergeCell ref="B270:B271"/>
    <mergeCell ref="C270:C271"/>
    <mergeCell ref="B272:B274"/>
    <mergeCell ref="C272:C274"/>
    <mergeCell ref="B275:B276"/>
    <mergeCell ref="C275:C276"/>
    <mergeCell ref="B279:B281"/>
    <mergeCell ref="C279:C281"/>
    <mergeCell ref="B277:B278"/>
    <mergeCell ref="C277:C278"/>
    <mergeCell ref="B282:B283"/>
    <mergeCell ref="C282:C283"/>
    <mergeCell ref="D262:F262"/>
    <mergeCell ref="H262:J262"/>
    <mergeCell ref="B248:B249"/>
    <mergeCell ref="C248:C249"/>
    <mergeCell ref="B251:B252"/>
    <mergeCell ref="C251:C252"/>
    <mergeCell ref="B253:B255"/>
    <mergeCell ref="C254:C255"/>
    <mergeCell ref="C173:C174"/>
    <mergeCell ref="B203:B205"/>
    <mergeCell ref="B199:B200"/>
    <mergeCell ref="C199:C200"/>
    <mergeCell ref="B197:B198"/>
    <mergeCell ref="C197:C198"/>
    <mergeCell ref="B201:B202"/>
    <mergeCell ref="C201:C202"/>
    <mergeCell ref="C191:C193"/>
    <mergeCell ref="C187:C190"/>
    <mergeCell ref="B191:B193"/>
    <mergeCell ref="B173:B174"/>
    <mergeCell ref="C246:C247"/>
    <mergeCell ref="B221:B223"/>
    <mergeCell ref="I211:J211"/>
    <mergeCell ref="B175:B177"/>
    <mergeCell ref="D162:F162"/>
    <mergeCell ref="H162:J162"/>
    <mergeCell ref="B151:B152"/>
    <mergeCell ref="C151:C152"/>
    <mergeCell ref="B153:B155"/>
    <mergeCell ref="C153:C155"/>
    <mergeCell ref="B156:B157"/>
    <mergeCell ref="C156:C157"/>
    <mergeCell ref="J158:K158"/>
    <mergeCell ref="B9:B13"/>
    <mergeCell ref="C9:C11"/>
    <mergeCell ref="B40:B55"/>
    <mergeCell ref="D58:F58"/>
    <mergeCell ref="H58:J58"/>
    <mergeCell ref="J56:K56"/>
    <mergeCell ref="D2:F2"/>
    <mergeCell ref="H2:J2"/>
    <mergeCell ref="B4:B5"/>
    <mergeCell ref="C4:C5"/>
    <mergeCell ref="B7:B8"/>
    <mergeCell ref="C7:C8"/>
    <mergeCell ref="B94:B105"/>
    <mergeCell ref="C94:C95"/>
    <mergeCell ref="C96:C99"/>
    <mergeCell ref="C100:C105"/>
    <mergeCell ref="B60:B65"/>
    <mergeCell ref="B66:B69"/>
    <mergeCell ref="C60:C61"/>
    <mergeCell ref="C62:C65"/>
    <mergeCell ref="C66:C69"/>
    <mergeCell ref="B70:B83"/>
    <mergeCell ref="C70:C73"/>
    <mergeCell ref="C74:C81"/>
    <mergeCell ref="C82:C83"/>
    <mergeCell ref="C84:C85"/>
    <mergeCell ref="C88:C91"/>
    <mergeCell ref="C92:C93"/>
    <mergeCell ref="B84:B93"/>
    <mergeCell ref="C86:C87"/>
    <mergeCell ref="B140:B141"/>
    <mergeCell ref="C140:C141"/>
    <mergeCell ref="B126:B130"/>
    <mergeCell ref="C127:C128"/>
    <mergeCell ref="C129:C130"/>
    <mergeCell ref="B131:B139"/>
    <mergeCell ref="C131:C137"/>
    <mergeCell ref="C138:C139"/>
    <mergeCell ref="B106:B109"/>
    <mergeCell ref="C107:C109"/>
    <mergeCell ref="B120:B125"/>
    <mergeCell ref="C120:C121"/>
    <mergeCell ref="C122:C123"/>
    <mergeCell ref="C124:C125"/>
    <mergeCell ref="B110:B119"/>
    <mergeCell ref="C110:C117"/>
    <mergeCell ref="C118:C119"/>
    <mergeCell ref="B187:B190"/>
    <mergeCell ref="B195:B196"/>
    <mergeCell ref="C195:C196"/>
    <mergeCell ref="B207:B209"/>
    <mergeCell ref="C207:C209"/>
    <mergeCell ref="C221:C223"/>
    <mergeCell ref="B142:B146"/>
    <mergeCell ref="C142:C146"/>
    <mergeCell ref="B147:B150"/>
    <mergeCell ref="C147:C150"/>
    <mergeCell ref="B171:B172"/>
    <mergeCell ref="C171:C172"/>
    <mergeCell ref="B164:B165"/>
    <mergeCell ref="C164:C165"/>
    <mergeCell ref="B166:B167"/>
    <mergeCell ref="C166:C167"/>
    <mergeCell ref="B168:B170"/>
    <mergeCell ref="C168:C170"/>
    <mergeCell ref="C175:C177"/>
    <mergeCell ref="B178:B179"/>
    <mergeCell ref="C178:C179"/>
    <mergeCell ref="B180:B181"/>
    <mergeCell ref="C180:C181"/>
    <mergeCell ref="B182:B183"/>
    <mergeCell ref="C182:C183"/>
    <mergeCell ref="B184:B186"/>
    <mergeCell ref="C184:C186"/>
    <mergeCell ref="B256:B257"/>
    <mergeCell ref="C256:C257"/>
    <mergeCell ref="I258:J258"/>
    <mergeCell ref="D215:F215"/>
    <mergeCell ref="H215:J215"/>
    <mergeCell ref="B217:B218"/>
    <mergeCell ref="C217:C218"/>
    <mergeCell ref="B219:B220"/>
    <mergeCell ref="C219:C220"/>
    <mergeCell ref="B224:B225"/>
    <mergeCell ref="B226:B227"/>
    <mergeCell ref="B229:B231"/>
    <mergeCell ref="C229:C231"/>
    <mergeCell ref="B232:B234"/>
    <mergeCell ref="C232:C234"/>
    <mergeCell ref="B235:B237"/>
    <mergeCell ref="C235:C237"/>
    <mergeCell ref="B239:B240"/>
    <mergeCell ref="C239:C240"/>
    <mergeCell ref="B241:B242"/>
    <mergeCell ref="B244:B245"/>
    <mergeCell ref="B246:B247"/>
    <mergeCell ref="C241:C242"/>
    <mergeCell ref="C244:C2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341"/>
  <sheetViews>
    <sheetView topLeftCell="A319" workbookViewId="0">
      <selection activeCell="I341" sqref="I341"/>
    </sheetView>
  </sheetViews>
  <sheetFormatPr defaultRowHeight="15"/>
  <cols>
    <col min="2" max="2" width="10.85546875" customWidth="1"/>
    <col min="3" max="3" width="17" customWidth="1"/>
  </cols>
  <sheetData>
    <row r="2" spans="2:10">
      <c r="B2" s="6" t="s">
        <v>669</v>
      </c>
    </row>
    <row r="3" spans="2:10">
      <c r="B3" s="5" t="s">
        <v>139</v>
      </c>
      <c r="C3" s="5">
        <v>2018</v>
      </c>
      <c r="D3" s="13"/>
      <c r="E3" s="13"/>
      <c r="F3" s="13"/>
      <c r="G3" s="13"/>
      <c r="H3" s="13"/>
      <c r="I3" s="163" t="s">
        <v>527</v>
      </c>
      <c r="J3" s="164"/>
    </row>
    <row r="4" spans="2:10">
      <c r="B4" s="12"/>
      <c r="C4" s="12"/>
      <c r="D4" s="12"/>
      <c r="E4" s="20"/>
      <c r="F4" s="20"/>
      <c r="G4" s="20" t="s">
        <v>4</v>
      </c>
      <c r="H4" s="21" t="s">
        <v>9</v>
      </c>
      <c r="I4" s="165"/>
      <c r="J4" s="166"/>
    </row>
    <row r="5" spans="2:10">
      <c r="B5" s="2" t="s">
        <v>0</v>
      </c>
      <c r="C5" s="2" t="s">
        <v>1</v>
      </c>
      <c r="D5" s="2" t="s">
        <v>10</v>
      </c>
      <c r="E5" s="2" t="s">
        <v>7</v>
      </c>
      <c r="F5" s="2" t="s">
        <v>11</v>
      </c>
      <c r="G5" s="2" t="s">
        <v>12</v>
      </c>
      <c r="H5" s="22"/>
      <c r="I5" s="76" t="s">
        <v>525</v>
      </c>
      <c r="J5" s="77" t="s">
        <v>526</v>
      </c>
    </row>
    <row r="6" spans="2:10">
      <c r="B6" s="154" t="s">
        <v>665</v>
      </c>
      <c r="C6" s="154" t="s">
        <v>670</v>
      </c>
      <c r="D6" s="1">
        <v>80</v>
      </c>
      <c r="E6" s="1"/>
      <c r="F6" s="1">
        <v>110</v>
      </c>
      <c r="G6" s="1">
        <f>F6-D6</f>
        <v>30</v>
      </c>
      <c r="H6" s="1"/>
      <c r="I6" s="1"/>
      <c r="J6" s="1"/>
    </row>
    <row r="7" spans="2:10">
      <c r="B7" s="155"/>
      <c r="C7" s="155"/>
      <c r="D7" s="1">
        <v>80</v>
      </c>
      <c r="E7" s="1"/>
      <c r="F7" s="1">
        <v>110</v>
      </c>
      <c r="G7" s="1">
        <f t="shared" ref="G7:G9" si="0">F7-D7</f>
        <v>30</v>
      </c>
      <c r="H7" s="1"/>
      <c r="I7" s="1"/>
      <c r="J7" s="1"/>
    </row>
    <row r="8" spans="2:10">
      <c r="B8" s="155"/>
      <c r="C8" s="155"/>
      <c r="D8" s="1">
        <v>80</v>
      </c>
      <c r="E8" s="1"/>
      <c r="F8" s="1">
        <v>121</v>
      </c>
      <c r="G8" s="1">
        <f t="shared" si="0"/>
        <v>41</v>
      </c>
      <c r="H8" s="1"/>
      <c r="I8" s="1"/>
      <c r="J8" s="1"/>
    </row>
    <row r="9" spans="2:10">
      <c r="B9" s="155"/>
      <c r="C9" s="156"/>
      <c r="D9" s="1">
        <v>80</v>
      </c>
      <c r="E9" s="1"/>
      <c r="F9" s="1">
        <v>121</v>
      </c>
      <c r="G9" s="1">
        <f t="shared" si="0"/>
        <v>41</v>
      </c>
      <c r="H9" s="1"/>
      <c r="I9" s="1"/>
      <c r="J9" s="1"/>
    </row>
    <row r="10" spans="2:10">
      <c r="B10" s="155"/>
      <c r="C10" s="154" t="s">
        <v>671</v>
      </c>
      <c r="D10" s="1">
        <v>69</v>
      </c>
      <c r="E10" s="1"/>
      <c r="F10" s="1">
        <v>90</v>
      </c>
      <c r="G10" s="1">
        <f>F10-D10</f>
        <v>21</v>
      </c>
      <c r="H10" s="1"/>
      <c r="I10" s="1"/>
      <c r="J10" s="1"/>
    </row>
    <row r="11" spans="2:10">
      <c r="B11" s="155"/>
      <c r="C11" s="155"/>
      <c r="D11" s="1">
        <v>69</v>
      </c>
      <c r="E11" s="1"/>
      <c r="F11" s="1">
        <v>90</v>
      </c>
      <c r="G11" s="1">
        <f t="shared" ref="G11:G19" si="1">F11-D11</f>
        <v>21</v>
      </c>
      <c r="H11" s="1"/>
      <c r="I11" s="1"/>
      <c r="J11" s="1"/>
    </row>
    <row r="12" spans="2:10">
      <c r="B12" s="155"/>
      <c r="C12" s="155"/>
      <c r="D12" s="1">
        <v>69</v>
      </c>
      <c r="E12" s="1"/>
      <c r="F12" s="1">
        <v>100</v>
      </c>
      <c r="G12" s="1">
        <f t="shared" si="1"/>
        <v>31</v>
      </c>
      <c r="H12" s="1"/>
      <c r="I12" s="1"/>
      <c r="J12" s="1"/>
    </row>
    <row r="13" spans="2:10">
      <c r="B13" s="156"/>
      <c r="C13" s="156"/>
      <c r="D13" s="1">
        <v>69</v>
      </c>
      <c r="E13" s="1"/>
      <c r="F13" s="1">
        <v>100</v>
      </c>
      <c r="G13" s="1">
        <f t="shared" si="1"/>
        <v>31</v>
      </c>
      <c r="H13" s="1"/>
      <c r="I13" s="5">
        <f>G6+G7+G8+G9+G10+G11+G12+G13</f>
        <v>246</v>
      </c>
      <c r="J13" s="5">
        <f>I13*40</f>
        <v>9840</v>
      </c>
    </row>
    <row r="14" spans="2:10">
      <c r="B14" s="154" t="s">
        <v>666</v>
      </c>
      <c r="C14" s="154" t="s">
        <v>671</v>
      </c>
      <c r="D14" s="1">
        <v>90</v>
      </c>
      <c r="E14" s="1"/>
      <c r="F14" s="1">
        <v>115</v>
      </c>
      <c r="G14" s="1">
        <f t="shared" si="1"/>
        <v>25</v>
      </c>
      <c r="H14" s="1"/>
      <c r="I14" s="5"/>
      <c r="J14" s="5"/>
    </row>
    <row r="15" spans="2:10">
      <c r="B15" s="155"/>
      <c r="C15" s="155"/>
      <c r="D15" s="1">
        <v>90</v>
      </c>
      <c r="E15" s="1"/>
      <c r="F15" s="1">
        <v>115</v>
      </c>
      <c r="G15" s="1">
        <f t="shared" si="1"/>
        <v>25</v>
      </c>
      <c r="H15" s="1"/>
      <c r="I15" s="5"/>
      <c r="J15" s="5"/>
    </row>
    <row r="16" spans="2:10">
      <c r="B16" s="155"/>
      <c r="C16" s="155"/>
      <c r="D16" s="1">
        <v>90</v>
      </c>
      <c r="E16" s="1">
        <v>75</v>
      </c>
      <c r="F16" s="1"/>
      <c r="G16" s="1">
        <f>E16-D16</f>
        <v>-15</v>
      </c>
      <c r="H16" s="1"/>
      <c r="I16" s="5"/>
      <c r="J16" s="5"/>
    </row>
    <row r="17" spans="2:10">
      <c r="B17" s="155"/>
      <c r="C17" s="155"/>
      <c r="D17" s="1">
        <v>90</v>
      </c>
      <c r="E17" s="1">
        <v>75</v>
      </c>
      <c r="F17" s="1"/>
      <c r="G17" s="1">
        <f>E17-D17</f>
        <v>-15</v>
      </c>
      <c r="H17" s="1"/>
      <c r="I17" s="5"/>
      <c r="J17" s="5"/>
    </row>
    <row r="18" spans="2:10">
      <c r="B18" s="155"/>
      <c r="C18" s="155"/>
      <c r="D18" s="1">
        <v>65</v>
      </c>
      <c r="E18" s="1"/>
      <c r="F18" s="1">
        <v>87</v>
      </c>
      <c r="G18" s="1">
        <f t="shared" si="1"/>
        <v>22</v>
      </c>
      <c r="H18" s="1"/>
      <c r="I18" s="5"/>
      <c r="J18" s="5"/>
    </row>
    <row r="19" spans="2:10">
      <c r="B19" s="156"/>
      <c r="C19" s="156"/>
      <c r="D19" s="1">
        <v>65</v>
      </c>
      <c r="E19" s="1"/>
      <c r="F19" s="1">
        <v>87</v>
      </c>
      <c r="G19" s="1">
        <f t="shared" si="1"/>
        <v>22</v>
      </c>
      <c r="H19" s="1"/>
      <c r="I19" s="5">
        <f>G14+G15+G16+G17+G18+G19</f>
        <v>64</v>
      </c>
      <c r="J19" s="5">
        <f>I19*40</f>
        <v>2560</v>
      </c>
    </row>
    <row r="20" spans="2:10">
      <c r="B20" s="154" t="s">
        <v>668</v>
      </c>
      <c r="C20" s="154" t="s">
        <v>672</v>
      </c>
      <c r="D20" s="1">
        <v>109</v>
      </c>
      <c r="E20" s="1"/>
      <c r="F20" s="1">
        <v>144</v>
      </c>
      <c r="G20" s="1">
        <f>F20-D20</f>
        <v>35</v>
      </c>
      <c r="H20" s="1"/>
      <c r="I20" s="5"/>
      <c r="J20" s="5"/>
    </row>
    <row r="21" spans="2:10">
      <c r="B21" s="155"/>
      <c r="C21" s="155"/>
      <c r="D21" s="1">
        <v>109</v>
      </c>
      <c r="E21" s="1"/>
      <c r="F21" s="1">
        <v>144</v>
      </c>
      <c r="G21" s="1">
        <f t="shared" ref="G21:G27" si="2">F21-D21</f>
        <v>35</v>
      </c>
      <c r="H21" s="1"/>
      <c r="I21" s="5"/>
      <c r="J21" s="5"/>
    </row>
    <row r="22" spans="2:10">
      <c r="B22" s="155"/>
      <c r="C22" s="155"/>
      <c r="D22" s="1">
        <v>109</v>
      </c>
      <c r="E22" s="1"/>
      <c r="F22" s="1">
        <v>200</v>
      </c>
      <c r="G22" s="1">
        <f t="shared" si="2"/>
        <v>91</v>
      </c>
      <c r="H22" s="1"/>
      <c r="I22" s="5"/>
      <c r="J22" s="5"/>
    </row>
    <row r="23" spans="2:10">
      <c r="B23" s="156"/>
      <c r="C23" s="156"/>
      <c r="D23" s="1">
        <v>109</v>
      </c>
      <c r="E23" s="1"/>
      <c r="F23" s="1">
        <v>200</v>
      </c>
      <c r="G23" s="1">
        <f t="shared" si="2"/>
        <v>91</v>
      </c>
      <c r="H23" s="1"/>
      <c r="I23" s="5">
        <f>G20+G21+G22+G23</f>
        <v>252</v>
      </c>
      <c r="J23" s="5">
        <f>I23*40</f>
        <v>10080</v>
      </c>
    </row>
    <row r="24" spans="2:10">
      <c r="B24" s="154" t="s">
        <v>673</v>
      </c>
      <c r="C24" s="154" t="s">
        <v>675</v>
      </c>
      <c r="D24" s="1">
        <v>95</v>
      </c>
      <c r="E24" s="1"/>
      <c r="F24" s="1">
        <v>110</v>
      </c>
      <c r="G24" s="1">
        <f t="shared" si="2"/>
        <v>15</v>
      </c>
      <c r="H24" s="1"/>
      <c r="I24" s="5"/>
      <c r="J24" s="5"/>
    </row>
    <row r="25" spans="2:10">
      <c r="B25" s="155"/>
      <c r="C25" s="156"/>
      <c r="D25" s="1">
        <v>95</v>
      </c>
      <c r="E25" s="1"/>
      <c r="F25" s="1">
        <v>110</v>
      </c>
      <c r="G25" s="1">
        <f t="shared" si="2"/>
        <v>15</v>
      </c>
      <c r="H25" s="1"/>
      <c r="I25" s="5"/>
      <c r="J25" s="5"/>
    </row>
    <row r="26" spans="2:10">
      <c r="B26" s="155"/>
      <c r="C26" s="160" t="s">
        <v>677</v>
      </c>
      <c r="D26" s="1">
        <v>82</v>
      </c>
      <c r="E26" s="1"/>
      <c r="F26" s="1">
        <v>108</v>
      </c>
      <c r="G26" s="1">
        <f t="shared" si="2"/>
        <v>26</v>
      </c>
      <c r="H26" s="1"/>
      <c r="I26" s="5"/>
      <c r="J26" s="5"/>
    </row>
    <row r="27" spans="2:10">
      <c r="B27" s="155"/>
      <c r="C27" s="161"/>
      <c r="D27" s="1">
        <v>82</v>
      </c>
      <c r="E27" s="1"/>
      <c r="F27" s="1">
        <v>108</v>
      </c>
      <c r="G27" s="1">
        <f t="shared" si="2"/>
        <v>26</v>
      </c>
      <c r="H27" s="1"/>
      <c r="I27" s="5"/>
      <c r="J27" s="5"/>
    </row>
    <row r="28" spans="2:10">
      <c r="B28" s="155"/>
      <c r="C28" s="161"/>
      <c r="D28" s="1">
        <v>82</v>
      </c>
      <c r="E28" s="1"/>
      <c r="F28" s="1"/>
      <c r="G28" s="1"/>
      <c r="H28" s="1" t="s">
        <v>13</v>
      </c>
      <c r="I28" s="5"/>
      <c r="J28" s="5"/>
    </row>
    <row r="29" spans="2:10">
      <c r="B29" s="156"/>
      <c r="C29" s="162"/>
      <c r="D29" s="13">
        <v>82</v>
      </c>
      <c r="E29" s="1"/>
      <c r="F29" s="1"/>
      <c r="G29" s="1"/>
      <c r="H29" s="13" t="s">
        <v>13</v>
      </c>
      <c r="I29" s="5">
        <f>G24+G25+G26+G27</f>
        <v>82</v>
      </c>
      <c r="J29" s="5">
        <f>I29*40</f>
        <v>3280</v>
      </c>
    </row>
    <row r="30" spans="2:10">
      <c r="B30" s="154" t="s">
        <v>676</v>
      </c>
      <c r="C30" s="154" t="s">
        <v>677</v>
      </c>
      <c r="D30" s="1"/>
      <c r="E30" s="1"/>
      <c r="F30" s="1">
        <v>112</v>
      </c>
      <c r="G30" s="1">
        <f>F30-D28</f>
        <v>30</v>
      </c>
      <c r="H30" s="1"/>
      <c r="I30" s="5"/>
      <c r="J30" s="5"/>
    </row>
    <row r="31" spans="2:10">
      <c r="B31" s="155"/>
      <c r="C31" s="155"/>
      <c r="D31" s="1">
        <v>87</v>
      </c>
      <c r="E31" s="1"/>
      <c r="F31" s="1"/>
      <c r="G31" s="1"/>
      <c r="H31" s="1" t="s">
        <v>13</v>
      </c>
      <c r="I31" s="5"/>
      <c r="J31" s="5"/>
    </row>
    <row r="32" spans="2:10">
      <c r="B32" s="155"/>
      <c r="C32" s="155"/>
      <c r="D32" s="1">
        <v>87</v>
      </c>
      <c r="E32" s="1"/>
      <c r="F32" s="1">
        <v>112</v>
      </c>
      <c r="G32" s="1">
        <f>F32-D32</f>
        <v>25</v>
      </c>
      <c r="H32" s="1"/>
      <c r="I32" s="5"/>
      <c r="J32" s="5"/>
    </row>
    <row r="33" spans="2:10">
      <c r="B33" s="156"/>
      <c r="C33" s="156"/>
      <c r="D33" s="1">
        <v>87</v>
      </c>
      <c r="E33" s="1"/>
      <c r="F33" s="1">
        <v>112</v>
      </c>
      <c r="G33" s="1">
        <f>F33-D33</f>
        <v>25</v>
      </c>
      <c r="H33" s="1"/>
      <c r="I33" s="5">
        <f>G30+G32+G33</f>
        <v>80</v>
      </c>
      <c r="J33" s="5">
        <f>I33*40</f>
        <v>3200</v>
      </c>
    </row>
    <row r="34" spans="2:10">
      <c r="B34" s="154" t="s">
        <v>679</v>
      </c>
      <c r="C34" s="154" t="s">
        <v>677</v>
      </c>
      <c r="D34" s="1"/>
      <c r="E34" s="1"/>
      <c r="F34" s="1">
        <v>124</v>
      </c>
      <c r="G34" s="1">
        <f>F34-D31</f>
        <v>37</v>
      </c>
      <c r="H34" s="1"/>
      <c r="I34" s="5"/>
      <c r="J34" s="5"/>
    </row>
    <row r="35" spans="2:10">
      <c r="B35" s="155"/>
      <c r="C35" s="155"/>
      <c r="D35" s="1">
        <v>110</v>
      </c>
      <c r="E35" s="1"/>
      <c r="F35" s="1">
        <v>140</v>
      </c>
      <c r="G35" s="1">
        <f>F35-D35</f>
        <v>30</v>
      </c>
      <c r="H35" s="1"/>
      <c r="I35" s="5"/>
      <c r="J35" s="5"/>
    </row>
    <row r="36" spans="2:10">
      <c r="B36" s="155"/>
      <c r="C36" s="155"/>
      <c r="D36" s="1">
        <v>110</v>
      </c>
      <c r="E36" s="1"/>
      <c r="F36" s="1">
        <v>140</v>
      </c>
      <c r="G36" s="1">
        <f>F36-D36</f>
        <v>30</v>
      </c>
      <c r="H36" s="1"/>
      <c r="I36" s="5"/>
      <c r="J36" s="5"/>
    </row>
    <row r="37" spans="2:10">
      <c r="B37" s="155"/>
      <c r="C37" s="155"/>
      <c r="D37" s="1">
        <v>110</v>
      </c>
      <c r="E37" s="1"/>
      <c r="F37" s="1"/>
      <c r="G37" s="1"/>
      <c r="H37" s="1" t="s">
        <v>13</v>
      </c>
      <c r="I37" s="5"/>
      <c r="J37" s="5"/>
    </row>
    <row r="38" spans="2:10">
      <c r="B38" s="156"/>
      <c r="C38" s="156"/>
      <c r="D38" s="1">
        <v>110</v>
      </c>
      <c r="E38" s="1"/>
      <c r="F38" s="1"/>
      <c r="G38" s="1"/>
      <c r="H38" s="1" t="s">
        <v>13</v>
      </c>
      <c r="I38" s="5">
        <f>G34+G35+G36</f>
        <v>97</v>
      </c>
      <c r="J38" s="5">
        <f>I38*40</f>
        <v>3880</v>
      </c>
    </row>
    <row r="39" spans="2:10">
      <c r="B39" s="154" t="s">
        <v>680</v>
      </c>
      <c r="C39" s="154" t="s">
        <v>677</v>
      </c>
      <c r="D39" s="1"/>
      <c r="E39" s="1"/>
      <c r="F39" s="1">
        <v>170</v>
      </c>
      <c r="G39" s="1">
        <f>F39-D37</f>
        <v>60</v>
      </c>
      <c r="H39" s="1"/>
      <c r="I39" s="5"/>
      <c r="J39" s="5"/>
    </row>
    <row r="40" spans="2:10">
      <c r="B40" s="155"/>
      <c r="C40" s="155"/>
      <c r="D40" s="1"/>
      <c r="E40" s="1"/>
      <c r="F40" s="1">
        <v>200</v>
      </c>
      <c r="G40" s="1">
        <f>F40-D38</f>
        <v>90</v>
      </c>
      <c r="H40" s="1"/>
      <c r="I40" s="5"/>
      <c r="J40" s="5"/>
    </row>
    <row r="41" spans="2:10">
      <c r="B41" s="155"/>
      <c r="C41" s="155"/>
      <c r="D41" s="1">
        <v>190</v>
      </c>
      <c r="E41" s="1"/>
      <c r="F41" s="1">
        <v>230</v>
      </c>
      <c r="G41" s="1">
        <f>F41-D41</f>
        <v>40</v>
      </c>
      <c r="H41" s="1"/>
      <c r="I41" s="5"/>
      <c r="J41" s="5"/>
    </row>
    <row r="42" spans="2:10">
      <c r="B42" s="156"/>
      <c r="C42" s="156"/>
      <c r="D42" s="1">
        <v>190</v>
      </c>
      <c r="E42" s="1"/>
      <c r="F42" s="1">
        <v>249</v>
      </c>
      <c r="G42" s="1">
        <f>F42-D42</f>
        <v>59</v>
      </c>
      <c r="H42" s="1"/>
      <c r="I42" s="5">
        <f>G39+G40+G41+G42</f>
        <v>249</v>
      </c>
      <c r="J42" s="5">
        <f>I42*40</f>
        <v>9960</v>
      </c>
    </row>
    <row r="43" spans="2:10">
      <c r="B43" s="154" t="s">
        <v>681</v>
      </c>
      <c r="C43" s="154" t="s">
        <v>682</v>
      </c>
      <c r="D43" s="1">
        <v>125</v>
      </c>
      <c r="E43" s="1">
        <v>115</v>
      </c>
      <c r="F43" s="1"/>
      <c r="G43" s="1">
        <f>E43-D43</f>
        <v>-10</v>
      </c>
      <c r="H43" s="1"/>
      <c r="I43" s="5"/>
      <c r="J43" s="5"/>
    </row>
    <row r="44" spans="2:10">
      <c r="B44" s="155"/>
      <c r="C44" s="155"/>
      <c r="D44" s="1">
        <v>125</v>
      </c>
      <c r="E44" s="1">
        <v>115</v>
      </c>
      <c r="F44" s="1"/>
      <c r="G44" s="1">
        <f t="shared" ref="G44:G48" si="3">E44-D44</f>
        <v>-10</v>
      </c>
      <c r="H44" s="1"/>
      <c r="I44" s="5"/>
      <c r="J44" s="5"/>
    </row>
    <row r="45" spans="2:10">
      <c r="B45" s="155"/>
      <c r="C45" s="155"/>
      <c r="D45" s="1">
        <v>123</v>
      </c>
      <c r="E45" s="1">
        <v>110</v>
      </c>
      <c r="F45" s="1"/>
      <c r="G45" s="1">
        <f t="shared" si="3"/>
        <v>-13</v>
      </c>
      <c r="H45" s="1"/>
      <c r="I45" s="5"/>
      <c r="J45" s="5"/>
    </row>
    <row r="46" spans="2:10">
      <c r="B46" s="155"/>
      <c r="C46" s="156"/>
      <c r="D46" s="1">
        <v>123</v>
      </c>
      <c r="E46" s="1">
        <v>110</v>
      </c>
      <c r="F46" s="1"/>
      <c r="G46" s="1">
        <f t="shared" si="3"/>
        <v>-13</v>
      </c>
      <c r="H46" s="1"/>
      <c r="I46" s="5"/>
      <c r="J46" s="5"/>
    </row>
    <row r="47" spans="2:10">
      <c r="B47" s="155"/>
      <c r="C47" s="154" t="s">
        <v>677</v>
      </c>
      <c r="D47" s="1">
        <v>205</v>
      </c>
      <c r="E47" s="1">
        <v>185</v>
      </c>
      <c r="F47" s="1"/>
      <c r="G47" s="1">
        <f t="shared" si="3"/>
        <v>-20</v>
      </c>
      <c r="H47" s="1"/>
      <c r="I47" s="5"/>
      <c r="J47" s="5"/>
    </row>
    <row r="48" spans="2:10">
      <c r="B48" s="156"/>
      <c r="C48" s="156"/>
      <c r="D48" s="1">
        <v>205</v>
      </c>
      <c r="E48" s="1">
        <v>185</v>
      </c>
      <c r="F48" s="1"/>
      <c r="G48" s="1">
        <f t="shared" si="3"/>
        <v>-20</v>
      </c>
      <c r="H48" s="1"/>
      <c r="I48" s="5">
        <f>G43+G44+G45+G46+G47+G48</f>
        <v>-86</v>
      </c>
      <c r="J48" s="5">
        <f>I48*40</f>
        <v>-3440</v>
      </c>
    </row>
    <row r="49" spans="2:10">
      <c r="B49" s="154" t="s">
        <v>685</v>
      </c>
      <c r="C49" s="154" t="s">
        <v>677</v>
      </c>
      <c r="D49" s="1">
        <v>269</v>
      </c>
      <c r="E49" s="1"/>
      <c r="F49" s="1">
        <v>350</v>
      </c>
      <c r="G49" s="1">
        <f>F49-D49</f>
        <v>81</v>
      </c>
      <c r="H49" s="1"/>
      <c r="I49" s="5"/>
      <c r="J49" s="5"/>
    </row>
    <row r="50" spans="2:10">
      <c r="B50" s="155"/>
      <c r="C50" s="155"/>
      <c r="D50" s="1">
        <v>269</v>
      </c>
      <c r="E50" s="1"/>
      <c r="F50" s="1">
        <v>370</v>
      </c>
      <c r="G50" s="1">
        <f t="shared" ref="G50:G54" si="4">F50-D50</f>
        <v>101</v>
      </c>
      <c r="H50" s="1"/>
      <c r="I50" s="5"/>
      <c r="J50" s="5"/>
    </row>
    <row r="51" spans="2:10">
      <c r="B51" s="155"/>
      <c r="C51" s="156"/>
      <c r="D51" s="1">
        <v>269</v>
      </c>
      <c r="E51" s="1"/>
      <c r="F51" s="1">
        <v>425</v>
      </c>
      <c r="G51" s="1">
        <f t="shared" si="4"/>
        <v>156</v>
      </c>
      <c r="H51" s="1"/>
      <c r="I51" s="5"/>
      <c r="J51" s="5"/>
    </row>
    <row r="52" spans="2:10">
      <c r="B52" s="155"/>
      <c r="C52" s="154" t="s">
        <v>686</v>
      </c>
      <c r="D52" s="1">
        <v>88</v>
      </c>
      <c r="E52" s="1"/>
      <c r="F52" s="1">
        <v>106</v>
      </c>
      <c r="G52" s="1">
        <f t="shared" si="4"/>
        <v>18</v>
      </c>
      <c r="H52" s="1"/>
      <c r="I52" s="5"/>
      <c r="J52" s="5"/>
    </row>
    <row r="53" spans="2:10">
      <c r="B53" s="155"/>
      <c r="C53" s="156"/>
      <c r="D53" s="1">
        <v>88</v>
      </c>
      <c r="E53" s="1"/>
      <c r="F53" s="1">
        <v>106</v>
      </c>
      <c r="G53" s="1">
        <f t="shared" si="4"/>
        <v>18</v>
      </c>
      <c r="H53" s="1"/>
      <c r="I53" s="5"/>
      <c r="J53" s="5"/>
    </row>
    <row r="54" spans="2:10">
      <c r="B54" s="155"/>
      <c r="C54" s="154" t="s">
        <v>687</v>
      </c>
      <c r="D54" s="1">
        <v>95</v>
      </c>
      <c r="E54" s="1"/>
      <c r="F54" s="1">
        <v>120</v>
      </c>
      <c r="G54" s="1">
        <f t="shared" si="4"/>
        <v>25</v>
      </c>
      <c r="H54" s="1"/>
      <c r="I54" s="5"/>
      <c r="J54" s="5"/>
    </row>
    <row r="55" spans="2:10">
      <c r="B55" s="156"/>
      <c r="C55" s="156"/>
      <c r="D55" s="1">
        <v>95</v>
      </c>
      <c r="E55" s="1">
        <v>80</v>
      </c>
      <c r="F55" s="1"/>
      <c r="G55" s="1">
        <f>E55-D55</f>
        <v>-15</v>
      </c>
      <c r="H55" s="1"/>
      <c r="I55" s="5">
        <f>G49+G50+G51+G52+G53+G54+G55</f>
        <v>384</v>
      </c>
      <c r="J55" s="5">
        <f>I55*40</f>
        <v>15360</v>
      </c>
    </row>
    <row r="56" spans="2:10">
      <c r="B56" s="154" t="s">
        <v>688</v>
      </c>
      <c r="C56" s="154" t="s">
        <v>690</v>
      </c>
      <c r="D56" s="1">
        <v>180</v>
      </c>
      <c r="E56" s="1">
        <v>168</v>
      </c>
      <c r="F56" s="1"/>
      <c r="G56" s="1">
        <f>E56-D56</f>
        <v>-12</v>
      </c>
      <c r="H56" s="1"/>
      <c r="I56" s="5"/>
      <c r="J56" s="5"/>
    </row>
    <row r="57" spans="2:10">
      <c r="B57" s="155"/>
      <c r="C57" s="155"/>
      <c r="D57" s="1">
        <v>180</v>
      </c>
      <c r="E57" s="1">
        <v>168</v>
      </c>
      <c r="F57" s="1"/>
      <c r="G57" s="1">
        <f>E57-D57</f>
        <v>-12</v>
      </c>
      <c r="H57" s="1"/>
      <c r="I57" s="5"/>
      <c r="J57" s="5"/>
    </row>
    <row r="58" spans="2:10">
      <c r="B58" s="155"/>
      <c r="C58" s="155"/>
      <c r="D58" s="1">
        <v>144</v>
      </c>
      <c r="E58" s="1"/>
      <c r="F58" s="1">
        <v>188</v>
      </c>
      <c r="G58" s="1">
        <f>F58-D58</f>
        <v>44</v>
      </c>
      <c r="H58" s="1"/>
      <c r="I58" s="5"/>
      <c r="J58" s="5"/>
    </row>
    <row r="59" spans="2:10">
      <c r="B59" s="155"/>
      <c r="C59" s="155"/>
      <c r="D59" s="1">
        <v>144</v>
      </c>
      <c r="E59" s="1"/>
      <c r="F59" s="1">
        <v>201</v>
      </c>
      <c r="G59" s="1">
        <f t="shared" ref="G59:G75" si="5">F59-D59</f>
        <v>57</v>
      </c>
      <c r="H59" s="1"/>
      <c r="I59" s="5"/>
      <c r="J59" s="5"/>
    </row>
    <row r="60" spans="2:10">
      <c r="B60" s="155"/>
      <c r="C60" s="155"/>
      <c r="D60" s="1">
        <v>169</v>
      </c>
      <c r="E60" s="1"/>
      <c r="F60" s="1">
        <v>193</v>
      </c>
      <c r="G60" s="1">
        <f t="shared" si="5"/>
        <v>24</v>
      </c>
      <c r="H60" s="1"/>
      <c r="I60" s="5"/>
      <c r="J60" s="5"/>
    </row>
    <row r="61" spans="2:10">
      <c r="B61" s="156"/>
      <c r="C61" s="156"/>
      <c r="D61" s="1">
        <v>169</v>
      </c>
      <c r="E61" s="1"/>
      <c r="F61" s="1">
        <v>193</v>
      </c>
      <c r="G61" s="1">
        <f t="shared" si="5"/>
        <v>24</v>
      </c>
      <c r="H61" s="1"/>
      <c r="I61" s="5">
        <f>G56+G57+G58+G59+G60+G61</f>
        <v>125</v>
      </c>
      <c r="J61" s="5">
        <f>I61*40</f>
        <v>5000</v>
      </c>
    </row>
    <row r="62" spans="2:10">
      <c r="B62" s="154" t="s">
        <v>691</v>
      </c>
      <c r="C62" s="154" t="s">
        <v>693</v>
      </c>
      <c r="D62" s="1">
        <v>111</v>
      </c>
      <c r="E62" s="1"/>
      <c r="F62" s="1">
        <v>130</v>
      </c>
      <c r="G62" s="1">
        <f t="shared" si="5"/>
        <v>19</v>
      </c>
      <c r="H62" s="1"/>
      <c r="I62" s="5"/>
      <c r="J62" s="5"/>
    </row>
    <row r="63" spans="2:10">
      <c r="B63" s="155"/>
      <c r="C63" s="155"/>
      <c r="D63" s="1">
        <v>111</v>
      </c>
      <c r="E63" s="1"/>
      <c r="F63" s="1">
        <v>130</v>
      </c>
      <c r="G63" s="1">
        <f t="shared" si="5"/>
        <v>19</v>
      </c>
      <c r="H63" s="1"/>
      <c r="I63" s="5"/>
      <c r="J63" s="5"/>
    </row>
    <row r="64" spans="2:10">
      <c r="B64" s="155"/>
      <c r="C64" s="155"/>
      <c r="D64" s="1">
        <v>111</v>
      </c>
      <c r="E64" s="1"/>
      <c r="F64" s="1">
        <v>142</v>
      </c>
      <c r="G64" s="1">
        <f t="shared" si="5"/>
        <v>31</v>
      </c>
      <c r="H64" s="1"/>
      <c r="I64" s="5"/>
      <c r="J64" s="5"/>
    </row>
    <row r="65" spans="2:10">
      <c r="B65" s="155"/>
      <c r="C65" s="155"/>
      <c r="D65" s="1">
        <v>111</v>
      </c>
      <c r="E65" s="1"/>
      <c r="F65" s="1">
        <v>142</v>
      </c>
      <c r="G65" s="1">
        <f t="shared" si="5"/>
        <v>31</v>
      </c>
      <c r="H65" s="1"/>
      <c r="I65" s="5"/>
      <c r="J65" s="5"/>
    </row>
    <row r="66" spans="2:10">
      <c r="B66" s="155"/>
      <c r="C66" s="155"/>
      <c r="D66" s="1">
        <v>108</v>
      </c>
      <c r="E66" s="1"/>
      <c r="F66" s="1">
        <v>138</v>
      </c>
      <c r="G66" s="1">
        <f t="shared" si="5"/>
        <v>30</v>
      </c>
      <c r="H66" s="1"/>
      <c r="I66" s="5"/>
      <c r="J66" s="5"/>
    </row>
    <row r="67" spans="2:10">
      <c r="B67" s="155"/>
      <c r="C67" s="155"/>
      <c r="D67" s="1">
        <v>108</v>
      </c>
      <c r="E67" s="1"/>
      <c r="F67" s="1">
        <v>152</v>
      </c>
      <c r="G67" s="1">
        <f t="shared" si="5"/>
        <v>44</v>
      </c>
      <c r="H67" s="1"/>
      <c r="I67" s="5"/>
      <c r="J67" s="5"/>
    </row>
    <row r="68" spans="2:10">
      <c r="B68" s="155"/>
      <c r="C68" s="155"/>
      <c r="D68" s="1">
        <v>108</v>
      </c>
      <c r="E68" s="1"/>
      <c r="F68" s="1">
        <v>160</v>
      </c>
      <c r="G68" s="1">
        <f t="shared" si="5"/>
        <v>52</v>
      </c>
      <c r="H68" s="1"/>
      <c r="I68" s="5"/>
      <c r="J68" s="5"/>
    </row>
    <row r="69" spans="2:10">
      <c r="B69" s="156"/>
      <c r="C69" s="156"/>
      <c r="D69" s="1">
        <v>108</v>
      </c>
      <c r="E69" s="1"/>
      <c r="F69" s="1">
        <v>172</v>
      </c>
      <c r="G69" s="1">
        <f t="shared" si="5"/>
        <v>64</v>
      </c>
      <c r="H69" s="1"/>
      <c r="I69" s="5">
        <f>G62+G63+G64+G65+G66+G67+G68+G69</f>
        <v>290</v>
      </c>
      <c r="J69" s="5">
        <f>I69*40</f>
        <v>11600</v>
      </c>
    </row>
    <row r="70" spans="2:10">
      <c r="B70" s="154" t="s">
        <v>694</v>
      </c>
      <c r="C70" s="154" t="s">
        <v>695</v>
      </c>
      <c r="D70" s="1">
        <v>123</v>
      </c>
      <c r="E70" s="1"/>
      <c r="F70" s="1">
        <v>148</v>
      </c>
      <c r="G70" s="1">
        <f t="shared" si="5"/>
        <v>25</v>
      </c>
      <c r="H70" s="1"/>
      <c r="I70" s="5"/>
      <c r="J70" s="5"/>
    </row>
    <row r="71" spans="2:10">
      <c r="B71" s="155"/>
      <c r="C71" s="155"/>
      <c r="D71" s="1">
        <v>123</v>
      </c>
      <c r="E71" s="1"/>
      <c r="F71" s="1">
        <v>160</v>
      </c>
      <c r="G71" s="1">
        <f t="shared" si="5"/>
        <v>37</v>
      </c>
      <c r="H71" s="1"/>
      <c r="I71" s="5"/>
      <c r="J71" s="5"/>
    </row>
    <row r="72" spans="2:10">
      <c r="B72" s="155"/>
      <c r="C72" s="155"/>
      <c r="D72" s="1">
        <v>123</v>
      </c>
      <c r="E72" s="1"/>
      <c r="F72" s="1">
        <v>160</v>
      </c>
      <c r="G72" s="1">
        <f t="shared" si="5"/>
        <v>37</v>
      </c>
      <c r="H72" s="1"/>
      <c r="I72" s="5"/>
      <c r="J72" s="5"/>
    </row>
    <row r="73" spans="2:10">
      <c r="B73" s="155"/>
      <c r="C73" s="155"/>
      <c r="D73" s="1">
        <v>123</v>
      </c>
      <c r="E73" s="1"/>
      <c r="F73" s="1">
        <v>230</v>
      </c>
      <c r="G73" s="1">
        <f t="shared" si="5"/>
        <v>107</v>
      </c>
      <c r="H73" s="1"/>
      <c r="I73" s="5"/>
      <c r="J73" s="5"/>
    </row>
    <row r="74" spans="2:10">
      <c r="B74" s="155"/>
      <c r="C74" s="155"/>
      <c r="D74" s="1">
        <v>170</v>
      </c>
      <c r="E74" s="1"/>
      <c r="F74" s="1">
        <v>270</v>
      </c>
      <c r="G74" s="1">
        <f t="shared" si="5"/>
        <v>100</v>
      </c>
      <c r="H74" s="1"/>
      <c r="I74" s="5"/>
      <c r="J74" s="5"/>
    </row>
    <row r="75" spans="2:10">
      <c r="B75" s="156"/>
      <c r="C75" s="156"/>
      <c r="D75" s="1">
        <v>170</v>
      </c>
      <c r="E75" s="1"/>
      <c r="F75" s="1">
        <v>300</v>
      </c>
      <c r="G75" s="1">
        <f t="shared" si="5"/>
        <v>130</v>
      </c>
      <c r="H75" s="1"/>
      <c r="I75" s="5">
        <f>G70+G71+G72+G73+G74+G75</f>
        <v>436</v>
      </c>
      <c r="J75" s="5">
        <f>I75*40</f>
        <v>17440</v>
      </c>
    </row>
    <row r="76" spans="2:10">
      <c r="B76" s="154" t="s">
        <v>696</v>
      </c>
      <c r="C76" s="154" t="s">
        <v>697</v>
      </c>
      <c r="D76" s="1">
        <v>140</v>
      </c>
      <c r="E76" s="1">
        <v>120</v>
      </c>
      <c r="F76" s="1"/>
      <c r="G76" s="1">
        <f>E76-D76</f>
        <v>-20</v>
      </c>
      <c r="H76" s="1"/>
      <c r="I76" s="5"/>
      <c r="J76" s="5"/>
    </row>
    <row r="77" spans="2:10">
      <c r="B77" s="155"/>
      <c r="C77" s="155"/>
      <c r="D77" s="1">
        <v>140</v>
      </c>
      <c r="E77" s="1">
        <v>120</v>
      </c>
      <c r="F77" s="1"/>
      <c r="G77" s="1">
        <f t="shared" ref="G77:G79" si="6">E77-D77</f>
        <v>-20</v>
      </c>
      <c r="H77" s="1"/>
      <c r="I77" s="5"/>
      <c r="J77" s="5"/>
    </row>
    <row r="78" spans="2:10">
      <c r="B78" s="155"/>
      <c r="C78" s="155"/>
      <c r="D78" s="1">
        <v>140</v>
      </c>
      <c r="E78" s="1">
        <v>120</v>
      </c>
      <c r="F78" s="1"/>
      <c r="G78" s="1">
        <f t="shared" si="6"/>
        <v>-20</v>
      </c>
      <c r="H78" s="1"/>
      <c r="I78" s="5"/>
      <c r="J78" s="5"/>
    </row>
    <row r="79" spans="2:10">
      <c r="B79" s="155"/>
      <c r="C79" s="156"/>
      <c r="D79" s="1">
        <v>140</v>
      </c>
      <c r="E79" s="1">
        <v>120</v>
      </c>
      <c r="F79" s="1"/>
      <c r="G79" s="1">
        <f t="shared" si="6"/>
        <v>-20</v>
      </c>
      <c r="H79" s="1"/>
      <c r="I79" s="5"/>
      <c r="J79" s="5"/>
    </row>
    <row r="80" spans="2:10">
      <c r="B80" s="155"/>
      <c r="C80" s="154" t="s">
        <v>698</v>
      </c>
      <c r="D80" s="1">
        <v>82</v>
      </c>
      <c r="E80" s="1"/>
      <c r="F80" s="1">
        <v>205</v>
      </c>
      <c r="G80" s="1">
        <f>F80-D80</f>
        <v>123</v>
      </c>
      <c r="H80" s="1"/>
      <c r="I80" s="5"/>
      <c r="J80" s="5"/>
    </row>
    <row r="81" spans="2:10">
      <c r="B81" s="155"/>
      <c r="C81" s="155"/>
      <c r="D81" s="1">
        <v>82</v>
      </c>
      <c r="E81" s="1"/>
      <c r="F81" s="1">
        <v>205</v>
      </c>
      <c r="G81" s="1">
        <f t="shared" ref="G81:G85" si="7">F81-D81</f>
        <v>123</v>
      </c>
      <c r="H81" s="1"/>
      <c r="I81" s="5"/>
      <c r="J81" s="5"/>
    </row>
    <row r="82" spans="2:10">
      <c r="B82" s="155"/>
      <c r="C82" s="155"/>
      <c r="D82" s="1">
        <v>82</v>
      </c>
      <c r="E82" s="1"/>
      <c r="F82" s="1">
        <v>205</v>
      </c>
      <c r="G82" s="1">
        <f t="shared" si="7"/>
        <v>123</v>
      </c>
      <c r="H82" s="1"/>
      <c r="I82" s="5"/>
      <c r="J82" s="5"/>
    </row>
    <row r="83" spans="2:10">
      <c r="B83" s="155"/>
      <c r="C83" s="155"/>
      <c r="D83" s="1">
        <v>82</v>
      </c>
      <c r="E83" s="1"/>
      <c r="F83" s="1">
        <v>205</v>
      </c>
      <c r="G83" s="1">
        <f t="shared" si="7"/>
        <v>123</v>
      </c>
      <c r="H83" s="1"/>
      <c r="I83" s="5"/>
      <c r="J83" s="5"/>
    </row>
    <row r="84" spans="2:10">
      <c r="B84" s="155"/>
      <c r="C84" s="155"/>
      <c r="D84" s="1">
        <v>52</v>
      </c>
      <c r="E84" s="1"/>
      <c r="F84" s="1">
        <v>205</v>
      </c>
      <c r="G84" s="1">
        <f t="shared" si="7"/>
        <v>153</v>
      </c>
      <c r="H84" s="1"/>
      <c r="I84" s="5"/>
      <c r="J84" s="5"/>
    </row>
    <row r="85" spans="2:10">
      <c r="B85" s="155"/>
      <c r="C85" s="155"/>
      <c r="D85" s="1">
        <v>52</v>
      </c>
      <c r="E85" s="1"/>
      <c r="F85" s="1">
        <v>205</v>
      </c>
      <c r="G85" s="1">
        <f t="shared" si="7"/>
        <v>153</v>
      </c>
      <c r="H85" s="1"/>
      <c r="I85" s="5"/>
      <c r="J85" s="5"/>
    </row>
    <row r="86" spans="2:10">
      <c r="B86" s="155"/>
      <c r="C86" s="155"/>
      <c r="D86" s="1">
        <v>140</v>
      </c>
      <c r="E86" s="1">
        <v>130</v>
      </c>
      <c r="F86" s="1"/>
      <c r="G86" s="1">
        <f>E86-D86</f>
        <v>-10</v>
      </c>
      <c r="H86" s="1"/>
      <c r="I86" s="5"/>
      <c r="J86" s="5"/>
    </row>
    <row r="87" spans="2:10">
      <c r="B87" s="155"/>
      <c r="C87" s="155"/>
      <c r="D87" s="1">
        <v>140</v>
      </c>
      <c r="E87" s="1">
        <v>130</v>
      </c>
      <c r="F87" s="1"/>
      <c r="G87" s="1">
        <f t="shared" ref="G87:G89" si="8">E87-D87</f>
        <v>-10</v>
      </c>
      <c r="H87" s="1"/>
      <c r="I87" s="5"/>
      <c r="J87" s="5"/>
    </row>
    <row r="88" spans="2:10">
      <c r="B88" s="155"/>
      <c r="C88" s="155"/>
      <c r="D88" s="1">
        <v>140</v>
      </c>
      <c r="E88" s="1">
        <v>130</v>
      </c>
      <c r="F88" s="1"/>
      <c r="G88" s="1">
        <f t="shared" si="8"/>
        <v>-10</v>
      </c>
      <c r="H88" s="1"/>
      <c r="I88" s="5"/>
      <c r="J88" s="5"/>
    </row>
    <row r="89" spans="2:10">
      <c r="B89" s="155"/>
      <c r="C89" s="155"/>
      <c r="D89" s="1">
        <v>140</v>
      </c>
      <c r="E89" s="1">
        <v>130</v>
      </c>
      <c r="F89" s="1"/>
      <c r="G89" s="1">
        <f t="shared" si="8"/>
        <v>-10</v>
      </c>
      <c r="H89" s="1"/>
      <c r="I89" s="5"/>
      <c r="J89" s="5"/>
    </row>
    <row r="90" spans="2:10">
      <c r="B90" s="155"/>
      <c r="C90" s="155"/>
      <c r="D90" s="1">
        <v>138</v>
      </c>
      <c r="E90" s="1"/>
      <c r="F90" s="1">
        <v>211</v>
      </c>
      <c r="G90" s="1">
        <f>F90-D90</f>
        <v>73</v>
      </c>
      <c r="H90" s="1"/>
      <c r="I90" s="5"/>
      <c r="J90" s="5"/>
    </row>
    <row r="91" spans="2:10">
      <c r="B91" s="155"/>
      <c r="C91" s="155"/>
      <c r="D91" s="1">
        <v>138</v>
      </c>
      <c r="E91" s="1"/>
      <c r="F91" s="1">
        <v>211</v>
      </c>
      <c r="G91" s="1">
        <f t="shared" ref="G91:G93" si="9">F91-D91</f>
        <v>73</v>
      </c>
      <c r="H91" s="1"/>
      <c r="I91" s="5"/>
      <c r="J91" s="5"/>
    </row>
    <row r="92" spans="2:10">
      <c r="B92" s="155"/>
      <c r="C92" s="155"/>
      <c r="D92" s="1">
        <v>138</v>
      </c>
      <c r="E92" s="1"/>
      <c r="F92" s="1">
        <v>211</v>
      </c>
      <c r="G92" s="1">
        <f t="shared" si="9"/>
        <v>73</v>
      </c>
      <c r="H92" s="1"/>
      <c r="I92" s="5"/>
      <c r="J92" s="5"/>
    </row>
    <row r="93" spans="2:10">
      <c r="B93" s="155"/>
      <c r="C93" s="155"/>
      <c r="D93" s="1">
        <v>138</v>
      </c>
      <c r="E93" s="1"/>
      <c r="F93" s="1">
        <v>211</v>
      </c>
      <c r="G93" s="1">
        <f t="shared" si="9"/>
        <v>73</v>
      </c>
      <c r="H93" s="1"/>
      <c r="I93" s="5"/>
      <c r="J93" s="5"/>
    </row>
    <row r="94" spans="2:10">
      <c r="B94" s="155"/>
      <c r="C94" s="155"/>
      <c r="D94" s="1">
        <v>168</v>
      </c>
      <c r="E94" s="1"/>
      <c r="F94" s="1"/>
      <c r="G94" s="1"/>
      <c r="H94" s="5" t="s">
        <v>13</v>
      </c>
      <c r="I94" s="5"/>
      <c r="J94" s="5"/>
    </row>
    <row r="95" spans="2:10">
      <c r="B95" s="156"/>
      <c r="C95" s="156"/>
      <c r="D95" s="1">
        <v>168</v>
      </c>
      <c r="E95" s="1"/>
      <c r="F95" s="1"/>
      <c r="G95" s="1"/>
      <c r="H95" s="5" t="s">
        <v>13</v>
      </c>
      <c r="I95" s="5">
        <f>G76+G77+G78+G79+G80+G81+G82+G83+G84+G85+G86+G87+G88+G89+G90+G91+G92+G93</f>
        <v>970</v>
      </c>
      <c r="J95" s="5">
        <f>I95*40</f>
        <v>38800</v>
      </c>
    </row>
    <row r="96" spans="2:10">
      <c r="B96" s="154" t="s">
        <v>699</v>
      </c>
      <c r="C96" s="154" t="s">
        <v>698</v>
      </c>
      <c r="D96" s="1"/>
      <c r="E96" s="1"/>
      <c r="F96" s="1">
        <v>230</v>
      </c>
      <c r="G96" s="1">
        <f>F96-D94</f>
        <v>62</v>
      </c>
      <c r="H96" s="5"/>
      <c r="I96" s="5"/>
      <c r="J96" s="5"/>
    </row>
    <row r="97" spans="2:10">
      <c r="B97" s="155"/>
      <c r="C97" s="155"/>
      <c r="D97" s="1"/>
      <c r="E97" s="1"/>
      <c r="F97" s="1">
        <v>260</v>
      </c>
      <c r="G97" s="1">
        <f>F97-D95</f>
        <v>92</v>
      </c>
      <c r="H97" s="5"/>
      <c r="I97" s="5"/>
      <c r="J97" s="5"/>
    </row>
    <row r="98" spans="2:10">
      <c r="B98" s="155"/>
      <c r="C98" s="155"/>
      <c r="D98" s="1">
        <v>161</v>
      </c>
      <c r="E98" s="1"/>
      <c r="F98" s="1">
        <v>257</v>
      </c>
      <c r="G98" s="1">
        <f>F98-D98</f>
        <v>96</v>
      </c>
      <c r="H98" s="5"/>
      <c r="I98" s="5"/>
      <c r="J98" s="5"/>
    </row>
    <row r="99" spans="2:10">
      <c r="B99" s="155"/>
      <c r="C99" s="155"/>
      <c r="D99" s="1">
        <v>161</v>
      </c>
      <c r="E99" s="1"/>
      <c r="F99" s="1">
        <v>257</v>
      </c>
      <c r="G99" s="1">
        <f t="shared" ref="G99:G105" si="10">F99-D99</f>
        <v>96</v>
      </c>
      <c r="H99" s="5"/>
      <c r="I99" s="5"/>
      <c r="J99" s="5"/>
    </row>
    <row r="100" spans="2:10">
      <c r="B100" s="155"/>
      <c r="C100" s="155"/>
      <c r="D100" s="1">
        <v>150</v>
      </c>
      <c r="E100" s="1"/>
      <c r="F100" s="1">
        <v>257</v>
      </c>
      <c r="G100" s="1">
        <f t="shared" si="10"/>
        <v>107</v>
      </c>
      <c r="H100" s="5"/>
      <c r="I100" s="5"/>
      <c r="J100" s="5"/>
    </row>
    <row r="101" spans="2:10">
      <c r="B101" s="155"/>
      <c r="C101" s="155"/>
      <c r="D101" s="1">
        <v>150</v>
      </c>
      <c r="E101" s="1"/>
      <c r="F101" s="1">
        <v>303</v>
      </c>
      <c r="G101" s="1">
        <f t="shared" si="10"/>
        <v>153</v>
      </c>
      <c r="H101" s="5"/>
      <c r="I101" s="5"/>
      <c r="J101" s="5"/>
    </row>
    <row r="102" spans="2:10">
      <c r="B102" s="155"/>
      <c r="C102" s="155"/>
      <c r="D102" s="1">
        <v>150</v>
      </c>
      <c r="E102" s="1"/>
      <c r="F102" s="1">
        <v>303</v>
      </c>
      <c r="G102" s="1">
        <f t="shared" si="10"/>
        <v>153</v>
      </c>
      <c r="H102" s="5"/>
      <c r="I102" s="5"/>
      <c r="J102" s="5"/>
    </row>
    <row r="103" spans="2:10">
      <c r="B103" s="156"/>
      <c r="C103" s="156"/>
      <c r="D103" s="1">
        <v>150</v>
      </c>
      <c r="E103" s="1"/>
      <c r="F103" s="1">
        <v>303</v>
      </c>
      <c r="G103" s="1">
        <f t="shared" si="10"/>
        <v>153</v>
      </c>
      <c r="H103" s="5"/>
      <c r="I103" s="5">
        <f>G96+G97+G98+G99+G100+G101+G102+G103</f>
        <v>912</v>
      </c>
      <c r="J103" s="5">
        <f>I103*40</f>
        <v>36480</v>
      </c>
    </row>
    <row r="104" spans="2:10">
      <c r="B104" s="154" t="s">
        <v>700</v>
      </c>
      <c r="C104" s="154" t="s">
        <v>701</v>
      </c>
      <c r="D104" s="1">
        <v>50</v>
      </c>
      <c r="E104" s="1"/>
      <c r="F104" s="1">
        <v>90</v>
      </c>
      <c r="G104" s="1">
        <f t="shared" si="10"/>
        <v>40</v>
      </c>
      <c r="H104" s="5"/>
      <c r="I104" s="5"/>
      <c r="J104" s="5"/>
    </row>
    <row r="105" spans="2:10">
      <c r="B105" s="155"/>
      <c r="C105" s="155"/>
      <c r="D105" s="1">
        <v>50</v>
      </c>
      <c r="E105" s="1"/>
      <c r="F105" s="1">
        <v>90</v>
      </c>
      <c r="G105" s="1">
        <f t="shared" si="10"/>
        <v>40</v>
      </c>
      <c r="H105" s="5"/>
      <c r="I105" s="5"/>
      <c r="J105" s="5"/>
    </row>
    <row r="106" spans="2:10">
      <c r="B106" s="155"/>
      <c r="C106" s="155"/>
      <c r="D106" s="1">
        <v>50</v>
      </c>
      <c r="E106" s="1"/>
      <c r="F106" s="1"/>
      <c r="G106" s="1"/>
      <c r="H106" s="5" t="s">
        <v>13</v>
      </c>
      <c r="I106" s="5"/>
      <c r="J106" s="5"/>
    </row>
    <row r="107" spans="2:10">
      <c r="B107" s="156"/>
      <c r="C107" s="156"/>
      <c r="D107" s="1">
        <v>50</v>
      </c>
      <c r="E107" s="1"/>
      <c r="F107" s="1"/>
      <c r="G107" s="1"/>
      <c r="H107" s="5" t="s">
        <v>13</v>
      </c>
      <c r="I107" s="5">
        <v>80</v>
      </c>
      <c r="J107" s="5">
        <f>I107*40</f>
        <v>3200</v>
      </c>
    </row>
    <row r="108" spans="2:10">
      <c r="B108" s="154" t="s">
        <v>702</v>
      </c>
      <c r="C108" s="154" t="s">
        <v>701</v>
      </c>
      <c r="D108" s="1"/>
      <c r="E108" s="1"/>
      <c r="F108" s="1">
        <v>95</v>
      </c>
      <c r="G108" s="1">
        <f>F108-D106</f>
        <v>45</v>
      </c>
      <c r="H108" s="5"/>
      <c r="I108" s="5"/>
      <c r="J108" s="5"/>
    </row>
    <row r="109" spans="2:10">
      <c r="B109" s="155"/>
      <c r="C109" s="155"/>
      <c r="D109" s="1"/>
      <c r="E109" s="1"/>
      <c r="F109" s="1">
        <v>95</v>
      </c>
      <c r="G109" s="1">
        <f>F109-D107</f>
        <v>45</v>
      </c>
      <c r="H109" s="5"/>
      <c r="I109" s="5"/>
      <c r="J109" s="5"/>
    </row>
    <row r="110" spans="2:10">
      <c r="B110" s="155"/>
      <c r="C110" s="155"/>
      <c r="D110" s="1">
        <v>66</v>
      </c>
      <c r="E110" s="1">
        <v>49</v>
      </c>
      <c r="F110" s="1"/>
      <c r="G110" s="1">
        <f>E110-D110</f>
        <v>-17</v>
      </c>
      <c r="H110" s="5"/>
      <c r="I110" s="5"/>
      <c r="J110" s="5"/>
    </row>
    <row r="111" spans="2:10">
      <c r="B111" s="155"/>
      <c r="C111" s="155"/>
      <c r="D111" s="1">
        <v>66</v>
      </c>
      <c r="E111" s="1">
        <v>49</v>
      </c>
      <c r="F111" s="1"/>
      <c r="G111" s="1">
        <f>E111-D111</f>
        <v>-17</v>
      </c>
      <c r="H111" s="5"/>
      <c r="I111" s="5"/>
      <c r="J111" s="5"/>
    </row>
    <row r="112" spans="2:10">
      <c r="B112" s="155"/>
      <c r="C112" s="155"/>
      <c r="D112" s="1">
        <v>50</v>
      </c>
      <c r="E112" s="1"/>
      <c r="F112" s="1">
        <v>97</v>
      </c>
      <c r="G112" s="1">
        <f>F112-D112</f>
        <v>47</v>
      </c>
      <c r="H112" s="5"/>
      <c r="I112" s="5"/>
      <c r="J112" s="5"/>
    </row>
    <row r="113" spans="2:10">
      <c r="B113" s="155"/>
      <c r="C113" s="156"/>
      <c r="D113" s="1">
        <v>50</v>
      </c>
      <c r="E113" s="1"/>
      <c r="F113" s="1"/>
      <c r="G113" s="1"/>
      <c r="H113" s="5" t="s">
        <v>13</v>
      </c>
      <c r="I113" s="5"/>
      <c r="J113" s="5"/>
    </row>
    <row r="114" spans="2:10">
      <c r="B114" s="155"/>
      <c r="C114" s="154" t="s">
        <v>703</v>
      </c>
      <c r="D114" s="1">
        <v>115</v>
      </c>
      <c r="E114" s="1">
        <v>103</v>
      </c>
      <c r="F114" s="1"/>
      <c r="G114" s="1">
        <f>E114-D114</f>
        <v>-12</v>
      </c>
      <c r="H114" s="5"/>
      <c r="I114" s="5"/>
      <c r="J114" s="5"/>
    </row>
    <row r="115" spans="2:10">
      <c r="B115" s="156"/>
      <c r="C115" s="156"/>
      <c r="D115" s="1">
        <v>115</v>
      </c>
      <c r="E115" s="1">
        <v>103</v>
      </c>
      <c r="F115" s="1"/>
      <c r="G115" s="1">
        <f>E115-D115</f>
        <v>-12</v>
      </c>
      <c r="H115" s="5"/>
      <c r="I115" s="5">
        <f>G108+G109+G110+G111+G112+G114+G115</f>
        <v>79</v>
      </c>
      <c r="J115" s="5">
        <f>I115*40</f>
        <v>3160</v>
      </c>
    </row>
    <row r="116" spans="2:10">
      <c r="B116" s="154" t="s">
        <v>704</v>
      </c>
      <c r="C116" s="154" t="s">
        <v>701</v>
      </c>
      <c r="D116" s="1"/>
      <c r="E116" s="1"/>
      <c r="F116" s="1">
        <v>115</v>
      </c>
      <c r="G116" s="1">
        <f>F116-D113</f>
        <v>65</v>
      </c>
      <c r="H116" s="5"/>
      <c r="I116" s="5"/>
      <c r="J116" s="5"/>
    </row>
    <row r="117" spans="2:10">
      <c r="B117" s="155"/>
      <c r="C117" s="155"/>
      <c r="D117" s="1">
        <v>80</v>
      </c>
      <c r="E117" s="1"/>
      <c r="F117" s="1">
        <v>115</v>
      </c>
      <c r="G117" s="1">
        <f>F117-D117</f>
        <v>35</v>
      </c>
      <c r="H117" s="5"/>
      <c r="I117" s="5"/>
      <c r="J117" s="5"/>
    </row>
    <row r="118" spans="2:10">
      <c r="B118" s="155"/>
      <c r="C118" s="155"/>
      <c r="D118" s="1">
        <v>80</v>
      </c>
      <c r="E118" s="1">
        <v>70</v>
      </c>
      <c r="F118" s="1"/>
      <c r="G118" s="1">
        <f>E118-D118</f>
        <v>-10</v>
      </c>
      <c r="H118" s="5"/>
      <c r="I118" s="5"/>
      <c r="J118" s="5"/>
    </row>
    <row r="119" spans="2:10">
      <c r="B119" s="155"/>
      <c r="C119" s="155"/>
      <c r="D119" s="1">
        <v>80</v>
      </c>
      <c r="E119" s="1">
        <v>70</v>
      </c>
      <c r="F119" s="1"/>
      <c r="G119" s="1">
        <f>E119-D119</f>
        <v>-10</v>
      </c>
      <c r="H119" s="5"/>
      <c r="I119" s="5"/>
      <c r="J119" s="5"/>
    </row>
    <row r="120" spans="2:10">
      <c r="B120" s="155"/>
      <c r="C120" s="155"/>
      <c r="D120" s="1">
        <v>65</v>
      </c>
      <c r="E120" s="1"/>
      <c r="F120" s="1"/>
      <c r="G120" s="1"/>
      <c r="H120" s="5" t="s">
        <v>13</v>
      </c>
      <c r="I120" s="5"/>
      <c r="J120" s="5"/>
    </row>
    <row r="121" spans="2:10">
      <c r="B121" s="155"/>
      <c r="C121" s="155"/>
      <c r="D121" s="1">
        <v>55</v>
      </c>
      <c r="E121" s="1"/>
      <c r="F121" s="1"/>
      <c r="G121" s="1"/>
      <c r="H121" s="5" t="s">
        <v>13</v>
      </c>
      <c r="I121" s="5"/>
      <c r="J121" s="5"/>
    </row>
    <row r="122" spans="2:10">
      <c r="B122" s="155"/>
      <c r="C122" s="156"/>
      <c r="D122" s="1">
        <v>50</v>
      </c>
      <c r="E122" s="1"/>
      <c r="F122" s="1"/>
      <c r="G122" s="1"/>
      <c r="H122" s="5" t="s">
        <v>13</v>
      </c>
      <c r="I122" s="5"/>
      <c r="J122" s="5"/>
    </row>
    <row r="123" spans="2:10">
      <c r="B123" s="155"/>
      <c r="C123" s="154" t="s">
        <v>705</v>
      </c>
      <c r="D123" s="1">
        <v>116</v>
      </c>
      <c r="E123" s="1">
        <v>102</v>
      </c>
      <c r="F123" s="1"/>
      <c r="G123" s="1">
        <f>E123-D123</f>
        <v>-14</v>
      </c>
      <c r="H123" s="5"/>
      <c r="I123" s="5"/>
      <c r="J123" s="5"/>
    </row>
    <row r="124" spans="2:10">
      <c r="B124" s="156"/>
      <c r="C124" s="156"/>
      <c r="D124" s="1">
        <v>116</v>
      </c>
      <c r="E124" s="1">
        <v>102</v>
      </c>
      <c r="F124" s="1"/>
      <c r="G124" s="1">
        <f>E124-D124</f>
        <v>-14</v>
      </c>
      <c r="H124" s="5"/>
      <c r="I124" s="5">
        <f>G116+G117+G118+G119+G123+G124</f>
        <v>52</v>
      </c>
      <c r="J124" s="5">
        <f>I124*40</f>
        <v>2080</v>
      </c>
    </row>
    <row r="125" spans="2:10">
      <c r="B125" s="154" t="s">
        <v>706</v>
      </c>
      <c r="C125" s="154" t="s">
        <v>701</v>
      </c>
      <c r="D125" s="1"/>
      <c r="E125" s="1">
        <v>50</v>
      </c>
      <c r="F125" s="1"/>
      <c r="G125" s="1">
        <f>E125-D120</f>
        <v>-15</v>
      </c>
      <c r="H125" s="5"/>
      <c r="I125" s="5"/>
      <c r="J125" s="5"/>
    </row>
    <row r="126" spans="2:10">
      <c r="B126" s="155"/>
      <c r="C126" s="155"/>
      <c r="D126" s="1"/>
      <c r="E126" s="1">
        <v>50</v>
      </c>
      <c r="F126" s="1"/>
      <c r="G126" s="1">
        <f>E126-D121</f>
        <v>-5</v>
      </c>
      <c r="H126" s="5"/>
      <c r="I126" s="5"/>
      <c r="J126" s="5"/>
    </row>
    <row r="127" spans="2:10">
      <c r="B127" s="155"/>
      <c r="C127" s="156"/>
      <c r="D127" s="1"/>
      <c r="E127" s="1">
        <v>50</v>
      </c>
      <c r="F127" s="1"/>
      <c r="G127" s="1">
        <f>E127-D122</f>
        <v>0</v>
      </c>
      <c r="H127" s="5"/>
      <c r="I127" s="5"/>
      <c r="J127" s="5"/>
    </row>
    <row r="128" spans="2:10">
      <c r="B128" s="155"/>
      <c r="C128" s="154" t="s">
        <v>705</v>
      </c>
      <c r="D128" s="1">
        <v>110</v>
      </c>
      <c r="E128" s="1">
        <v>89</v>
      </c>
      <c r="F128" s="1"/>
      <c r="G128" s="1">
        <f>E128-D128</f>
        <v>-21</v>
      </c>
      <c r="H128" s="5"/>
      <c r="I128" s="5"/>
      <c r="J128" s="5"/>
    </row>
    <row r="129" spans="2:10">
      <c r="B129" s="155"/>
      <c r="C129" s="156"/>
      <c r="D129" s="1">
        <v>110</v>
      </c>
      <c r="E129" s="1">
        <v>89</v>
      </c>
      <c r="F129" s="1"/>
      <c r="G129" s="1">
        <f>E129-D129</f>
        <v>-21</v>
      </c>
      <c r="H129" s="5"/>
      <c r="I129" s="5"/>
      <c r="J129" s="5"/>
    </row>
    <row r="130" spans="2:10">
      <c r="B130" s="155"/>
      <c r="C130" s="154" t="s">
        <v>712</v>
      </c>
      <c r="D130" s="1">
        <v>136</v>
      </c>
      <c r="E130" s="1">
        <v>136</v>
      </c>
      <c r="F130" s="1"/>
      <c r="G130" s="1">
        <f>E130-D130</f>
        <v>0</v>
      </c>
      <c r="H130" s="5"/>
      <c r="I130" s="5"/>
      <c r="J130" s="5"/>
    </row>
    <row r="131" spans="2:10">
      <c r="B131" s="156"/>
      <c r="C131" s="156"/>
      <c r="D131" s="1">
        <v>136</v>
      </c>
      <c r="E131" s="1">
        <v>136</v>
      </c>
      <c r="F131" s="1"/>
      <c r="G131" s="1">
        <f>E131-D131</f>
        <v>0</v>
      </c>
      <c r="H131" s="5"/>
      <c r="I131" s="5">
        <f>G125+G126+G127+G128+G129+G130+G131</f>
        <v>-62</v>
      </c>
      <c r="J131" s="5">
        <f>I131*40</f>
        <v>-2480</v>
      </c>
    </row>
    <row r="132" spans="2:10">
      <c r="B132" s="154" t="s">
        <v>709</v>
      </c>
      <c r="C132" s="154" t="s">
        <v>712</v>
      </c>
      <c r="D132" s="1">
        <v>145.5</v>
      </c>
      <c r="E132" s="1"/>
      <c r="F132" s="1">
        <v>165</v>
      </c>
      <c r="G132" s="1">
        <f>F132-D132</f>
        <v>19.5</v>
      </c>
      <c r="H132" s="5"/>
      <c r="I132" s="5"/>
      <c r="J132" s="5"/>
    </row>
    <row r="133" spans="2:10">
      <c r="B133" s="155"/>
      <c r="C133" s="155"/>
      <c r="D133" s="1">
        <v>145.5</v>
      </c>
      <c r="E133" s="1"/>
      <c r="F133" s="1">
        <v>165</v>
      </c>
      <c r="G133" s="1">
        <f t="shared" ref="G133:G135" si="11">F133-D133</f>
        <v>19.5</v>
      </c>
      <c r="H133" s="5"/>
      <c r="I133" s="5"/>
      <c r="J133" s="5"/>
    </row>
    <row r="134" spans="2:10">
      <c r="B134" s="155"/>
      <c r="C134" s="155"/>
      <c r="D134" s="1">
        <v>145.5</v>
      </c>
      <c r="E134" s="1"/>
      <c r="F134" s="1">
        <v>195</v>
      </c>
      <c r="G134" s="1">
        <f t="shared" si="11"/>
        <v>49.5</v>
      </c>
      <c r="H134" s="5"/>
      <c r="I134" s="5"/>
      <c r="J134" s="5"/>
    </row>
    <row r="135" spans="2:10">
      <c r="B135" s="155"/>
      <c r="C135" s="156"/>
      <c r="D135" s="1">
        <v>145.5</v>
      </c>
      <c r="E135" s="1"/>
      <c r="F135" s="1">
        <v>195</v>
      </c>
      <c r="G135" s="1">
        <f t="shared" si="11"/>
        <v>49.5</v>
      </c>
      <c r="H135" s="5"/>
      <c r="I135" s="5"/>
      <c r="J135" s="5"/>
    </row>
    <row r="136" spans="2:10">
      <c r="B136" s="155"/>
      <c r="C136" s="154" t="s">
        <v>713</v>
      </c>
      <c r="D136" s="1">
        <v>161</v>
      </c>
      <c r="E136" s="1">
        <v>148</v>
      </c>
      <c r="F136" s="1"/>
      <c r="G136" s="1">
        <f>E136-D136</f>
        <v>-13</v>
      </c>
      <c r="H136" s="5"/>
      <c r="I136" s="5"/>
      <c r="J136" s="5"/>
    </row>
    <row r="137" spans="2:10">
      <c r="B137" s="155"/>
      <c r="C137" s="155"/>
      <c r="D137" s="1">
        <v>161</v>
      </c>
      <c r="E137" s="1">
        <v>148</v>
      </c>
      <c r="F137" s="1"/>
      <c r="G137" s="1">
        <f t="shared" ref="G137:G139" si="12">E137-D137</f>
        <v>-13</v>
      </c>
      <c r="H137" s="5"/>
      <c r="I137" s="5"/>
      <c r="J137" s="5"/>
    </row>
    <row r="138" spans="2:10">
      <c r="B138" s="155"/>
      <c r="C138" s="155"/>
      <c r="D138" s="1">
        <v>161</v>
      </c>
      <c r="E138" s="1">
        <v>148</v>
      </c>
      <c r="F138" s="1"/>
      <c r="G138" s="1">
        <f t="shared" si="12"/>
        <v>-13</v>
      </c>
      <c r="H138" s="5"/>
      <c r="I138" s="5"/>
      <c r="J138" s="5"/>
    </row>
    <row r="139" spans="2:10">
      <c r="B139" s="155"/>
      <c r="C139" s="156"/>
      <c r="D139" s="1">
        <v>161</v>
      </c>
      <c r="E139" s="1">
        <v>148</v>
      </c>
      <c r="F139" s="1"/>
      <c r="G139" s="1">
        <f t="shared" si="12"/>
        <v>-13</v>
      </c>
      <c r="H139" s="5"/>
      <c r="I139" s="5"/>
      <c r="J139" s="5"/>
    </row>
    <row r="140" spans="2:10">
      <c r="B140" s="155"/>
      <c r="C140" s="154" t="s">
        <v>712</v>
      </c>
      <c r="D140" s="1">
        <v>215</v>
      </c>
      <c r="E140" s="1"/>
      <c r="F140" s="1">
        <v>240</v>
      </c>
      <c r="G140" s="1">
        <f>F140-D140</f>
        <v>25</v>
      </c>
      <c r="H140" s="5"/>
      <c r="I140" s="5"/>
      <c r="J140" s="5"/>
    </row>
    <row r="141" spans="2:10">
      <c r="B141" s="155"/>
      <c r="C141" s="155"/>
      <c r="D141" s="1">
        <v>215</v>
      </c>
      <c r="E141" s="1"/>
      <c r="F141" s="1">
        <v>240</v>
      </c>
      <c r="G141" s="1">
        <f t="shared" ref="G141:G151" si="13">F141-D141</f>
        <v>25</v>
      </c>
      <c r="H141" s="5"/>
      <c r="I141" s="5"/>
      <c r="J141" s="5"/>
    </row>
    <row r="142" spans="2:10">
      <c r="B142" s="155"/>
      <c r="C142" s="155"/>
      <c r="D142" s="1">
        <v>215</v>
      </c>
      <c r="E142" s="1"/>
      <c r="F142" s="1">
        <v>250</v>
      </c>
      <c r="G142" s="1">
        <f t="shared" si="13"/>
        <v>35</v>
      </c>
      <c r="H142" s="5"/>
      <c r="I142" s="5"/>
      <c r="J142" s="5"/>
    </row>
    <row r="143" spans="2:10">
      <c r="B143" s="156"/>
      <c r="C143" s="156"/>
      <c r="D143" s="1">
        <v>215</v>
      </c>
      <c r="E143" s="1"/>
      <c r="F143" s="1">
        <v>250</v>
      </c>
      <c r="G143" s="1">
        <f t="shared" si="13"/>
        <v>35</v>
      </c>
      <c r="H143" s="5"/>
      <c r="I143" s="5">
        <f>G132+G133+G134+G135+G136+G137+G138+G139+G140+G141+G142+G143</f>
        <v>206</v>
      </c>
      <c r="J143" s="5">
        <f>I143*40</f>
        <v>8240</v>
      </c>
    </row>
    <row r="144" spans="2:10">
      <c r="B144" s="160" t="s">
        <v>714</v>
      </c>
      <c r="C144" s="154" t="s">
        <v>712</v>
      </c>
      <c r="D144" s="1">
        <v>296</v>
      </c>
      <c r="E144" s="1"/>
      <c r="F144" s="1">
        <v>315</v>
      </c>
      <c r="G144" s="1">
        <f t="shared" si="13"/>
        <v>19</v>
      </c>
      <c r="H144" s="5"/>
      <c r="I144" s="5"/>
      <c r="J144" s="5"/>
    </row>
    <row r="145" spans="2:10">
      <c r="B145" s="161"/>
      <c r="C145" s="155"/>
      <c r="D145" s="1">
        <v>296</v>
      </c>
      <c r="E145" s="1"/>
      <c r="F145" s="1">
        <v>330</v>
      </c>
      <c r="G145" s="1">
        <f t="shared" si="13"/>
        <v>34</v>
      </c>
      <c r="H145" s="5"/>
      <c r="I145" s="5"/>
      <c r="J145" s="5"/>
    </row>
    <row r="146" spans="2:10">
      <c r="B146" s="161"/>
      <c r="C146" s="155"/>
      <c r="D146" s="1">
        <v>296</v>
      </c>
      <c r="E146" s="1"/>
      <c r="F146" s="1">
        <v>350</v>
      </c>
      <c r="G146" s="1">
        <f t="shared" si="13"/>
        <v>54</v>
      </c>
      <c r="H146" s="5"/>
      <c r="I146" s="5"/>
      <c r="J146" s="5"/>
    </row>
    <row r="147" spans="2:10">
      <c r="B147" s="161"/>
      <c r="C147" s="155"/>
      <c r="D147" s="1">
        <v>296</v>
      </c>
      <c r="E147" s="1"/>
      <c r="F147" s="1">
        <v>350</v>
      </c>
      <c r="G147" s="1">
        <f t="shared" si="13"/>
        <v>54</v>
      </c>
      <c r="H147" s="5"/>
      <c r="I147" s="5"/>
      <c r="J147" s="5"/>
    </row>
    <row r="148" spans="2:10">
      <c r="B148" s="161"/>
      <c r="C148" s="155"/>
      <c r="D148" s="1">
        <v>330</v>
      </c>
      <c r="E148" s="1"/>
      <c r="F148" s="1">
        <v>360</v>
      </c>
      <c r="G148" s="1">
        <f t="shared" si="13"/>
        <v>30</v>
      </c>
      <c r="H148" s="5"/>
      <c r="I148" s="5"/>
      <c r="J148" s="5"/>
    </row>
    <row r="149" spans="2:10">
      <c r="B149" s="161"/>
      <c r="C149" s="155"/>
      <c r="D149" s="1">
        <v>330</v>
      </c>
      <c r="E149" s="1"/>
      <c r="F149" s="1">
        <v>360</v>
      </c>
      <c r="G149" s="1">
        <f t="shared" si="13"/>
        <v>30</v>
      </c>
      <c r="H149" s="5"/>
      <c r="I149" s="5"/>
      <c r="J149" s="5"/>
    </row>
    <row r="150" spans="2:10">
      <c r="B150" s="161"/>
      <c r="C150" s="155"/>
      <c r="D150" s="1">
        <v>330</v>
      </c>
      <c r="E150" s="1"/>
      <c r="F150" s="1">
        <v>375</v>
      </c>
      <c r="G150" s="1">
        <f t="shared" si="13"/>
        <v>45</v>
      </c>
      <c r="H150" s="5"/>
      <c r="I150" s="5"/>
      <c r="J150" s="5"/>
    </row>
    <row r="151" spans="2:10">
      <c r="B151" s="161"/>
      <c r="C151" s="156"/>
      <c r="D151" s="1">
        <v>330</v>
      </c>
      <c r="E151" s="1"/>
      <c r="F151" s="1">
        <v>375</v>
      </c>
      <c r="G151" s="1">
        <f t="shared" si="13"/>
        <v>45</v>
      </c>
      <c r="H151" s="5"/>
      <c r="I151" s="5"/>
      <c r="J151" s="5"/>
    </row>
    <row r="152" spans="2:10">
      <c r="B152" s="162"/>
      <c r="C152" s="132" t="s">
        <v>717</v>
      </c>
      <c r="D152" s="13">
        <v>100</v>
      </c>
      <c r="E152" s="13"/>
      <c r="F152" s="13"/>
      <c r="G152" s="13"/>
      <c r="H152" s="13" t="s">
        <v>13</v>
      </c>
      <c r="I152" s="5">
        <f>G144+G145+G146+G147+G148+G149+G150+G151</f>
        <v>311</v>
      </c>
      <c r="J152" s="5">
        <f>I152*40</f>
        <v>12440</v>
      </c>
    </row>
    <row r="153" spans="2:10">
      <c r="B153" s="160" t="s">
        <v>720</v>
      </c>
      <c r="C153" s="132" t="s">
        <v>717</v>
      </c>
      <c r="D153" s="5"/>
      <c r="E153" s="1">
        <v>85</v>
      </c>
      <c r="F153" s="1"/>
      <c r="G153" s="1">
        <f>E153-D152</f>
        <v>-15</v>
      </c>
      <c r="H153" s="5"/>
      <c r="I153" s="5"/>
      <c r="J153" s="5"/>
    </row>
    <row r="154" spans="2:10">
      <c r="B154" s="161"/>
      <c r="C154" s="160" t="s">
        <v>723</v>
      </c>
      <c r="D154" s="13">
        <v>131</v>
      </c>
      <c r="E154" s="1"/>
      <c r="F154" s="1">
        <v>155</v>
      </c>
      <c r="G154" s="1">
        <f>F154-D154</f>
        <v>24</v>
      </c>
      <c r="H154" s="5"/>
      <c r="I154" s="5"/>
      <c r="J154" s="5"/>
    </row>
    <row r="155" spans="2:10">
      <c r="B155" s="161"/>
      <c r="C155" s="161"/>
      <c r="D155" s="13">
        <v>131</v>
      </c>
      <c r="E155" s="1"/>
      <c r="F155" s="1">
        <v>170</v>
      </c>
      <c r="G155" s="1">
        <f t="shared" ref="G155:G157" si="14">F155-D155</f>
        <v>39</v>
      </c>
      <c r="H155" s="5"/>
      <c r="I155" s="5"/>
      <c r="J155" s="5"/>
    </row>
    <row r="156" spans="2:10">
      <c r="B156" s="161"/>
      <c r="C156" s="161"/>
      <c r="D156" s="13">
        <v>131</v>
      </c>
      <c r="E156" s="1"/>
      <c r="F156" s="1">
        <v>177</v>
      </c>
      <c r="G156" s="1">
        <f t="shared" si="14"/>
        <v>46</v>
      </c>
      <c r="H156" s="5"/>
      <c r="I156" s="5"/>
      <c r="J156" s="5"/>
    </row>
    <row r="157" spans="2:10">
      <c r="B157" s="161"/>
      <c r="C157" s="162"/>
      <c r="D157" s="13">
        <v>131</v>
      </c>
      <c r="E157" s="1"/>
      <c r="F157" s="1">
        <v>200</v>
      </c>
      <c r="G157" s="1">
        <f t="shared" si="14"/>
        <v>69</v>
      </c>
      <c r="H157" s="5"/>
      <c r="I157" s="5"/>
      <c r="J157" s="5"/>
    </row>
    <row r="158" spans="2:10">
      <c r="B158" s="161"/>
      <c r="C158" s="160" t="s">
        <v>724</v>
      </c>
      <c r="D158" s="13">
        <v>156</v>
      </c>
      <c r="E158" s="1">
        <v>135</v>
      </c>
      <c r="F158" s="1"/>
      <c r="G158" s="1">
        <f>E158-D158</f>
        <v>-21</v>
      </c>
      <c r="H158" s="5"/>
      <c r="I158" s="5"/>
      <c r="J158" s="5"/>
    </row>
    <row r="159" spans="2:10">
      <c r="B159" s="161"/>
      <c r="C159" s="161"/>
      <c r="D159" s="13">
        <v>156</v>
      </c>
      <c r="E159" s="1">
        <v>135</v>
      </c>
      <c r="F159" s="1"/>
      <c r="G159" s="1">
        <f t="shared" ref="G159:G161" si="15">E159-D159</f>
        <v>-21</v>
      </c>
      <c r="H159" s="5"/>
      <c r="I159" s="5"/>
      <c r="J159" s="5"/>
    </row>
    <row r="160" spans="2:10">
      <c r="B160" s="161"/>
      <c r="C160" s="161"/>
      <c r="D160" s="13">
        <v>156</v>
      </c>
      <c r="E160" s="1">
        <v>135</v>
      </c>
      <c r="F160" s="1"/>
      <c r="G160" s="1">
        <f t="shared" si="15"/>
        <v>-21</v>
      </c>
      <c r="H160" s="5"/>
      <c r="I160" s="5"/>
      <c r="J160" s="5"/>
    </row>
    <row r="161" spans="2:10">
      <c r="B161" s="161"/>
      <c r="C161" s="162"/>
      <c r="D161" s="13">
        <v>156</v>
      </c>
      <c r="E161" s="1">
        <v>135</v>
      </c>
      <c r="F161" s="1"/>
      <c r="G161" s="1">
        <f t="shared" si="15"/>
        <v>-21</v>
      </c>
      <c r="H161" s="5"/>
      <c r="I161" s="5"/>
      <c r="J161" s="5"/>
    </row>
    <row r="162" spans="2:10">
      <c r="B162" s="161"/>
      <c r="C162" s="160" t="s">
        <v>725</v>
      </c>
      <c r="D162" s="13">
        <v>197</v>
      </c>
      <c r="E162" s="1"/>
      <c r="F162" s="1">
        <v>212</v>
      </c>
      <c r="G162" s="1">
        <f>F162-D162</f>
        <v>15</v>
      </c>
      <c r="H162" s="5"/>
      <c r="I162" s="5"/>
      <c r="J162" s="5"/>
    </row>
    <row r="163" spans="2:10">
      <c r="B163" s="161"/>
      <c r="C163" s="161"/>
      <c r="D163" s="13">
        <v>197</v>
      </c>
      <c r="E163" s="1"/>
      <c r="F163" s="1">
        <v>212</v>
      </c>
      <c r="G163" s="1">
        <f>F163-D163</f>
        <v>15</v>
      </c>
      <c r="H163" s="5"/>
      <c r="I163" s="5"/>
      <c r="J163" s="5"/>
    </row>
    <row r="164" spans="2:10">
      <c r="B164" s="161"/>
      <c r="C164" s="161"/>
      <c r="D164" s="13">
        <v>197</v>
      </c>
      <c r="E164" s="1"/>
      <c r="F164" s="1"/>
      <c r="G164" s="1"/>
      <c r="H164" s="13" t="s">
        <v>13</v>
      </c>
      <c r="I164" s="5"/>
      <c r="J164" s="5"/>
    </row>
    <row r="165" spans="2:10">
      <c r="B165" s="162"/>
      <c r="C165" s="162"/>
      <c r="D165" s="13">
        <v>197</v>
      </c>
      <c r="E165" s="1"/>
      <c r="F165" s="1"/>
      <c r="G165" s="1"/>
      <c r="H165" s="13" t="s">
        <v>13</v>
      </c>
      <c r="I165" s="5">
        <f>G153+G154+G155+G156+G157+G158+G159+G160+G161+G162+G163</f>
        <v>109</v>
      </c>
      <c r="J165" s="5">
        <f>I165*40</f>
        <v>4360</v>
      </c>
    </row>
    <row r="166" spans="2:10">
      <c r="B166" s="169" t="s">
        <v>727</v>
      </c>
      <c r="C166" s="169" t="s">
        <v>725</v>
      </c>
      <c r="D166" s="5"/>
      <c r="E166" s="1"/>
      <c r="F166" s="1">
        <v>230</v>
      </c>
      <c r="G166" s="1">
        <f>F166-D164</f>
        <v>33</v>
      </c>
      <c r="H166" s="5"/>
      <c r="I166" s="5"/>
      <c r="J166" s="5"/>
    </row>
    <row r="167" spans="2:10">
      <c r="B167" s="170"/>
      <c r="C167" s="170"/>
      <c r="D167" s="5"/>
      <c r="E167" s="1"/>
      <c r="F167" s="1">
        <v>250</v>
      </c>
      <c r="G167" s="1">
        <f>F167-D165</f>
        <v>53</v>
      </c>
      <c r="H167" s="5"/>
      <c r="I167" s="5"/>
      <c r="J167" s="5"/>
    </row>
    <row r="168" spans="2:10">
      <c r="B168" s="170"/>
      <c r="C168" s="170"/>
      <c r="D168" s="13">
        <v>191</v>
      </c>
      <c r="E168" s="1"/>
      <c r="F168" s="1">
        <v>227</v>
      </c>
      <c r="G168" s="1">
        <f>F168-D168</f>
        <v>36</v>
      </c>
      <c r="H168" s="5"/>
      <c r="I168" s="5"/>
      <c r="J168" s="5"/>
    </row>
    <row r="169" spans="2:10">
      <c r="B169" s="170"/>
      <c r="C169" s="170"/>
      <c r="D169" s="13">
        <v>191</v>
      </c>
      <c r="E169" s="1"/>
      <c r="F169" s="1">
        <v>247</v>
      </c>
      <c r="G169" s="1">
        <f t="shared" ref="G169:G170" si="16">F169-D169</f>
        <v>56</v>
      </c>
      <c r="H169" s="5"/>
      <c r="I169" s="5"/>
      <c r="J169" s="5"/>
    </row>
    <row r="170" spans="2:10">
      <c r="B170" s="170"/>
      <c r="C170" s="170"/>
      <c r="D170" s="13">
        <v>191</v>
      </c>
      <c r="E170" s="1"/>
      <c r="F170" s="1">
        <v>200</v>
      </c>
      <c r="G170" s="1">
        <f t="shared" si="16"/>
        <v>9</v>
      </c>
      <c r="H170" s="5"/>
      <c r="I170" s="5"/>
      <c r="J170" s="5"/>
    </row>
    <row r="171" spans="2:10">
      <c r="B171" s="171"/>
      <c r="C171" s="171"/>
      <c r="D171" s="5">
        <v>184</v>
      </c>
      <c r="E171" s="1"/>
      <c r="F171" s="1"/>
      <c r="G171" s="1"/>
      <c r="H171" s="5" t="s">
        <v>13</v>
      </c>
      <c r="I171" s="5">
        <f>G166+G167+G168+G169+G170</f>
        <v>187</v>
      </c>
      <c r="J171" s="5">
        <f>I171*40</f>
        <v>7480</v>
      </c>
    </row>
    <row r="172" spans="2:10">
      <c r="B172" s="1"/>
      <c r="C172" s="1"/>
      <c r="D172" s="1"/>
      <c r="E172" s="167" t="s">
        <v>638</v>
      </c>
      <c r="F172" s="168"/>
      <c r="G172" s="5">
        <f>SUM(G6:G170)</f>
        <v>5063</v>
      </c>
      <c r="H172" s="5">
        <f>G172*40</f>
        <v>202520</v>
      </c>
      <c r="I172" s="1"/>
      <c r="J172" s="1"/>
    </row>
    <row r="175" spans="2:10">
      <c r="B175" s="6" t="s">
        <v>669</v>
      </c>
    </row>
    <row r="176" spans="2:10">
      <c r="B176" s="5" t="s">
        <v>175</v>
      </c>
      <c r="C176" s="5">
        <v>2018</v>
      </c>
      <c r="D176" s="13"/>
      <c r="E176" s="13"/>
      <c r="F176" s="13"/>
      <c r="G176" s="13"/>
      <c r="H176" s="13"/>
      <c r="I176" s="163" t="s">
        <v>527</v>
      </c>
      <c r="J176" s="164"/>
    </row>
    <row r="177" spans="2:10">
      <c r="B177" s="12"/>
      <c r="C177" s="12"/>
      <c r="D177" s="12"/>
      <c r="E177" s="20"/>
      <c r="F177" s="20"/>
      <c r="G177" s="20" t="s">
        <v>4</v>
      </c>
      <c r="H177" s="21" t="s">
        <v>9</v>
      </c>
      <c r="I177" s="165"/>
      <c r="J177" s="166"/>
    </row>
    <row r="178" spans="2:10">
      <c r="B178" s="2" t="s">
        <v>0</v>
      </c>
      <c r="C178" s="2" t="s">
        <v>1</v>
      </c>
      <c r="D178" s="2" t="s">
        <v>10</v>
      </c>
      <c r="E178" s="2" t="s">
        <v>7</v>
      </c>
      <c r="F178" s="2" t="s">
        <v>11</v>
      </c>
      <c r="G178" s="2" t="s">
        <v>12</v>
      </c>
      <c r="H178" s="22"/>
      <c r="I178" s="76" t="s">
        <v>525</v>
      </c>
      <c r="J178" s="77" t="s">
        <v>526</v>
      </c>
    </row>
    <row r="179" spans="2:10">
      <c r="B179" s="182" t="s">
        <v>730</v>
      </c>
      <c r="C179" s="154" t="s">
        <v>725</v>
      </c>
      <c r="D179" s="1">
        <v>185</v>
      </c>
      <c r="E179" s="1"/>
      <c r="F179" s="1">
        <v>225</v>
      </c>
      <c r="G179" s="1">
        <f>F179-D179</f>
        <v>40</v>
      </c>
      <c r="H179" s="1"/>
      <c r="I179" s="1"/>
      <c r="J179" s="1"/>
    </row>
    <row r="180" spans="2:10">
      <c r="B180" s="183"/>
      <c r="C180" s="155"/>
      <c r="D180" s="1">
        <v>185</v>
      </c>
      <c r="E180" s="1"/>
      <c r="F180" s="1">
        <v>225</v>
      </c>
      <c r="G180" s="1">
        <f t="shared" ref="G180:G183" si="17">F180-D180</f>
        <v>40</v>
      </c>
      <c r="H180" s="1"/>
      <c r="I180" s="1"/>
      <c r="J180" s="1"/>
    </row>
    <row r="181" spans="2:10">
      <c r="B181" s="183"/>
      <c r="C181" s="155"/>
      <c r="D181" s="1">
        <v>185</v>
      </c>
      <c r="E181" s="1"/>
      <c r="F181" s="1">
        <v>250</v>
      </c>
      <c r="G181" s="1">
        <f t="shared" si="17"/>
        <v>65</v>
      </c>
      <c r="H181" s="1"/>
      <c r="I181" s="1"/>
      <c r="J181" s="1"/>
    </row>
    <row r="182" spans="2:10">
      <c r="B182" s="183"/>
      <c r="C182" s="155"/>
      <c r="D182" s="1">
        <v>185</v>
      </c>
      <c r="E182" s="1"/>
      <c r="F182" s="1">
        <v>250</v>
      </c>
      <c r="G182" s="1">
        <f t="shared" si="17"/>
        <v>65</v>
      </c>
      <c r="H182" s="1"/>
      <c r="I182" s="1"/>
      <c r="J182" s="1"/>
    </row>
    <row r="183" spans="2:10">
      <c r="B183" s="183"/>
      <c r="C183" s="155"/>
      <c r="D183" s="1">
        <v>271</v>
      </c>
      <c r="E183" s="1"/>
      <c r="F183" s="1">
        <v>300</v>
      </c>
      <c r="G183" s="1">
        <f t="shared" si="17"/>
        <v>29</v>
      </c>
      <c r="H183" s="1"/>
      <c r="I183" s="1"/>
      <c r="J183" s="1"/>
    </row>
    <row r="184" spans="2:10">
      <c r="B184" s="184"/>
      <c r="C184" s="156"/>
      <c r="D184" s="1">
        <v>271</v>
      </c>
      <c r="E184" s="1"/>
      <c r="F184" s="1"/>
      <c r="G184" s="1"/>
      <c r="H184" s="1" t="s">
        <v>13</v>
      </c>
      <c r="I184" s="5">
        <f>G179+G180+G181+G182+G183</f>
        <v>239</v>
      </c>
      <c r="J184" s="5">
        <f>I184*40</f>
        <v>9560</v>
      </c>
    </row>
    <row r="185" spans="2:10">
      <c r="B185" s="154" t="s">
        <v>731</v>
      </c>
      <c r="C185" s="1" t="s">
        <v>725</v>
      </c>
      <c r="D185" s="1"/>
      <c r="E185" s="1"/>
      <c r="F185" s="1">
        <v>380</v>
      </c>
      <c r="G185" s="1">
        <f>F185-D184</f>
        <v>109</v>
      </c>
      <c r="H185" s="1"/>
      <c r="I185" s="5"/>
      <c r="J185" s="5"/>
    </row>
    <row r="186" spans="2:10">
      <c r="B186" s="155"/>
      <c r="C186" s="154" t="s">
        <v>735</v>
      </c>
      <c r="D186" s="1">
        <v>340</v>
      </c>
      <c r="E186" s="1"/>
      <c r="F186" s="1">
        <v>352</v>
      </c>
      <c r="G186" s="1">
        <f>F186-D186</f>
        <v>12</v>
      </c>
      <c r="H186" s="1"/>
      <c r="I186" s="5"/>
      <c r="J186" s="5"/>
    </row>
    <row r="187" spans="2:10">
      <c r="B187" s="156"/>
      <c r="C187" s="156"/>
      <c r="D187" s="1">
        <v>340</v>
      </c>
      <c r="E187" s="1"/>
      <c r="F187" s="1">
        <v>352</v>
      </c>
      <c r="G187" s="1">
        <f t="shared" ref="G187:G196" si="18">F187-D187</f>
        <v>12</v>
      </c>
      <c r="H187" s="1"/>
      <c r="I187" s="5"/>
      <c r="J187" s="5"/>
    </row>
    <row r="188" spans="2:10">
      <c r="B188" s="154" t="s">
        <v>732</v>
      </c>
      <c r="C188" s="154" t="s">
        <v>736</v>
      </c>
      <c r="D188" s="1">
        <v>380</v>
      </c>
      <c r="E188" s="1"/>
      <c r="F188" s="1">
        <v>421</v>
      </c>
      <c r="G188" s="1">
        <f t="shared" si="18"/>
        <v>41</v>
      </c>
      <c r="H188" s="1"/>
      <c r="I188" s="5"/>
      <c r="J188" s="5"/>
    </row>
    <row r="189" spans="2:10">
      <c r="B189" s="155"/>
      <c r="C189" s="155"/>
      <c r="D189" s="1">
        <v>380</v>
      </c>
      <c r="E189" s="1"/>
      <c r="F189" s="1">
        <v>430</v>
      </c>
      <c r="G189" s="1">
        <f t="shared" si="18"/>
        <v>50</v>
      </c>
      <c r="H189" s="1"/>
      <c r="I189" s="5"/>
      <c r="J189" s="5"/>
    </row>
    <row r="190" spans="2:10">
      <c r="B190" s="155"/>
      <c r="C190" s="155"/>
      <c r="D190" s="1">
        <v>380</v>
      </c>
      <c r="E190" s="1"/>
      <c r="F190" s="1">
        <v>450</v>
      </c>
      <c r="G190" s="1">
        <f t="shared" si="18"/>
        <v>70</v>
      </c>
      <c r="H190" s="1"/>
      <c r="I190" s="5"/>
      <c r="J190" s="5"/>
    </row>
    <row r="191" spans="2:10">
      <c r="B191" s="156"/>
      <c r="C191" s="156"/>
      <c r="D191" s="1">
        <v>380</v>
      </c>
      <c r="E191" s="1"/>
      <c r="F191" s="1">
        <v>450</v>
      </c>
      <c r="G191" s="1">
        <f t="shared" si="18"/>
        <v>70</v>
      </c>
      <c r="H191" s="1"/>
      <c r="I191" s="5">
        <f>G185+G186+G187+G188+G189+G190+G191</f>
        <v>364</v>
      </c>
      <c r="J191" s="5">
        <f>I191*40</f>
        <v>14560</v>
      </c>
    </row>
    <row r="192" spans="2:10">
      <c r="B192" s="154" t="s">
        <v>737</v>
      </c>
      <c r="C192" s="154" t="s">
        <v>739</v>
      </c>
      <c r="D192" s="1">
        <v>303</v>
      </c>
      <c r="E192" s="109"/>
      <c r="F192" s="1">
        <v>340</v>
      </c>
      <c r="G192" s="1">
        <f t="shared" si="18"/>
        <v>37</v>
      </c>
      <c r="H192" s="1"/>
      <c r="I192" s="5"/>
      <c r="J192" s="5"/>
    </row>
    <row r="193" spans="2:10">
      <c r="B193" s="155"/>
      <c r="C193" s="155"/>
      <c r="D193" s="1">
        <v>303</v>
      </c>
      <c r="E193" s="109"/>
      <c r="F193" s="1">
        <v>357</v>
      </c>
      <c r="G193" s="1">
        <f t="shared" si="18"/>
        <v>54</v>
      </c>
      <c r="H193" s="1"/>
      <c r="I193" s="5"/>
      <c r="J193" s="5"/>
    </row>
    <row r="194" spans="2:10">
      <c r="B194" s="155"/>
      <c r="C194" s="155"/>
      <c r="D194" s="1">
        <v>303</v>
      </c>
      <c r="E194" s="109"/>
      <c r="F194" s="1">
        <v>390</v>
      </c>
      <c r="G194" s="1">
        <f t="shared" si="18"/>
        <v>87</v>
      </c>
      <c r="H194" s="1"/>
      <c r="I194" s="5"/>
      <c r="J194" s="5"/>
    </row>
    <row r="195" spans="2:10">
      <c r="B195" s="155"/>
      <c r="C195" s="155"/>
      <c r="D195" s="1">
        <v>365</v>
      </c>
      <c r="E195" s="109"/>
      <c r="F195" s="1">
        <v>392</v>
      </c>
      <c r="G195" s="1">
        <f t="shared" si="18"/>
        <v>27</v>
      </c>
      <c r="H195" s="1"/>
      <c r="I195" s="5"/>
      <c r="J195" s="5"/>
    </row>
    <row r="196" spans="2:10">
      <c r="B196" s="155"/>
      <c r="C196" s="156"/>
      <c r="D196" s="1">
        <v>365</v>
      </c>
      <c r="E196" s="109"/>
      <c r="F196" s="1">
        <v>400</v>
      </c>
      <c r="G196" s="1">
        <f t="shared" si="18"/>
        <v>35</v>
      </c>
      <c r="H196" s="1"/>
      <c r="I196" s="5"/>
      <c r="J196" s="5"/>
    </row>
    <row r="197" spans="2:10">
      <c r="B197" s="156"/>
      <c r="C197" s="136" t="s">
        <v>740</v>
      </c>
      <c r="D197" s="1">
        <v>117</v>
      </c>
      <c r="E197" s="109"/>
      <c r="F197" s="1"/>
      <c r="G197" s="1"/>
      <c r="H197" s="1" t="s">
        <v>13</v>
      </c>
      <c r="I197" s="5">
        <f>G192+G193+G194+G195+G196</f>
        <v>240</v>
      </c>
      <c r="J197" s="5">
        <f>I197*40</f>
        <v>9600</v>
      </c>
    </row>
    <row r="198" spans="2:10">
      <c r="B198" s="154" t="s">
        <v>741</v>
      </c>
      <c r="C198" s="154" t="s">
        <v>740</v>
      </c>
      <c r="D198" s="1"/>
      <c r="E198" s="109">
        <v>115</v>
      </c>
      <c r="F198" s="1"/>
      <c r="G198" s="1">
        <f>E198-D197</f>
        <v>-2</v>
      </c>
      <c r="H198" s="1"/>
      <c r="I198" s="5"/>
      <c r="J198" s="5"/>
    </row>
    <row r="199" spans="2:10">
      <c r="B199" s="155"/>
      <c r="C199" s="155"/>
      <c r="D199" s="1">
        <v>139</v>
      </c>
      <c r="E199" s="109">
        <v>115</v>
      </c>
      <c r="F199" s="1"/>
      <c r="G199" s="1">
        <f>E199-D199</f>
        <v>-24</v>
      </c>
      <c r="H199" s="1"/>
      <c r="I199" s="5"/>
      <c r="J199" s="5"/>
    </row>
    <row r="200" spans="2:10">
      <c r="B200" s="155"/>
      <c r="C200" s="155"/>
      <c r="D200" s="1">
        <v>139</v>
      </c>
      <c r="E200" s="109">
        <v>115</v>
      </c>
      <c r="F200" s="1"/>
      <c r="G200" s="1">
        <f t="shared" ref="G200:G201" si="19">E200-D200</f>
        <v>-24</v>
      </c>
      <c r="H200" s="1"/>
      <c r="I200" s="5"/>
      <c r="J200" s="5"/>
    </row>
    <row r="201" spans="2:10">
      <c r="B201" s="156"/>
      <c r="C201" s="156"/>
      <c r="D201" s="1">
        <v>124</v>
      </c>
      <c r="E201" s="109">
        <v>115</v>
      </c>
      <c r="F201" s="1"/>
      <c r="G201" s="1">
        <f t="shared" si="19"/>
        <v>-9</v>
      </c>
      <c r="H201" s="1"/>
      <c r="I201" s="5">
        <f>G198+G199+G200+G201</f>
        <v>-59</v>
      </c>
      <c r="J201" s="5">
        <f>I201*40</f>
        <v>-2360</v>
      </c>
    </row>
    <row r="202" spans="2:10">
      <c r="B202" s="154" t="s">
        <v>744</v>
      </c>
      <c r="C202" s="154" t="s">
        <v>745</v>
      </c>
      <c r="D202" s="1">
        <v>175</v>
      </c>
      <c r="E202" s="109"/>
      <c r="F202" s="1">
        <v>200</v>
      </c>
      <c r="G202" s="1">
        <f>F202-D202</f>
        <v>25</v>
      </c>
      <c r="H202" s="1"/>
      <c r="I202" s="5"/>
      <c r="J202" s="5"/>
    </row>
    <row r="203" spans="2:10">
      <c r="B203" s="155"/>
      <c r="C203" s="155"/>
      <c r="D203" s="1">
        <v>175</v>
      </c>
      <c r="E203" s="109"/>
      <c r="F203" s="1">
        <v>230</v>
      </c>
      <c r="G203" s="1">
        <f t="shared" ref="G203:G209" si="20">F203-D203</f>
        <v>55</v>
      </c>
      <c r="H203" s="1"/>
      <c r="I203" s="5"/>
      <c r="J203" s="5"/>
    </row>
    <row r="204" spans="2:10">
      <c r="B204" s="155"/>
      <c r="C204" s="155"/>
      <c r="D204" s="1">
        <v>175</v>
      </c>
      <c r="E204" s="109"/>
      <c r="F204" s="1">
        <v>250</v>
      </c>
      <c r="G204" s="1">
        <f t="shared" si="20"/>
        <v>75</v>
      </c>
      <c r="H204" s="1"/>
      <c r="I204" s="5"/>
      <c r="J204" s="5"/>
    </row>
    <row r="205" spans="2:10">
      <c r="B205" s="156"/>
      <c r="C205" s="156"/>
      <c r="D205" s="1">
        <v>175</v>
      </c>
      <c r="E205" s="109"/>
      <c r="F205" s="1">
        <v>250</v>
      </c>
      <c r="G205" s="1">
        <f t="shared" si="20"/>
        <v>75</v>
      </c>
      <c r="H205" s="1"/>
      <c r="I205" s="5">
        <f>G202+G203+G204+G205</f>
        <v>230</v>
      </c>
      <c r="J205" s="5">
        <f>I205*40</f>
        <v>9200</v>
      </c>
    </row>
    <row r="206" spans="2:10">
      <c r="B206" s="154" t="s">
        <v>746</v>
      </c>
      <c r="C206" s="154" t="s">
        <v>747</v>
      </c>
      <c r="D206" s="1">
        <v>175</v>
      </c>
      <c r="E206" s="109"/>
      <c r="F206" s="1">
        <v>200</v>
      </c>
      <c r="G206" s="1">
        <f t="shared" si="20"/>
        <v>25</v>
      </c>
      <c r="H206" s="1"/>
      <c r="I206" s="5"/>
      <c r="J206" s="5"/>
    </row>
    <row r="207" spans="2:10">
      <c r="B207" s="155"/>
      <c r="C207" s="155"/>
      <c r="D207" s="1">
        <v>175</v>
      </c>
      <c r="E207" s="109"/>
      <c r="F207" s="1">
        <v>200</v>
      </c>
      <c r="G207" s="1">
        <f t="shared" si="20"/>
        <v>25</v>
      </c>
      <c r="H207" s="1"/>
      <c r="I207" s="5"/>
      <c r="J207" s="5"/>
    </row>
    <row r="208" spans="2:10">
      <c r="B208" s="155"/>
      <c r="C208" s="155"/>
      <c r="D208" s="1">
        <v>175</v>
      </c>
      <c r="E208" s="109"/>
      <c r="F208" s="1">
        <v>215</v>
      </c>
      <c r="G208" s="1">
        <f t="shared" si="20"/>
        <v>40</v>
      </c>
      <c r="H208" s="1"/>
      <c r="I208" s="5"/>
      <c r="J208" s="5"/>
    </row>
    <row r="209" spans="2:10">
      <c r="B209" s="155"/>
      <c r="C209" s="156"/>
      <c r="D209" s="1">
        <v>175</v>
      </c>
      <c r="E209" s="109"/>
      <c r="F209" s="1">
        <v>215</v>
      </c>
      <c r="G209" s="1">
        <f t="shared" si="20"/>
        <v>40</v>
      </c>
      <c r="H209" s="1"/>
      <c r="I209" s="5"/>
      <c r="J209" s="5"/>
    </row>
    <row r="210" spans="2:10">
      <c r="B210" s="155"/>
      <c r="C210" s="154" t="s">
        <v>748</v>
      </c>
      <c r="D210" s="1">
        <v>321</v>
      </c>
      <c r="E210" s="109">
        <v>298</v>
      </c>
      <c r="F210" s="1"/>
      <c r="G210" s="1">
        <f>E210-D210</f>
        <v>-23</v>
      </c>
      <c r="H210" s="1"/>
      <c r="I210" s="5"/>
      <c r="J210" s="5"/>
    </row>
    <row r="211" spans="2:10">
      <c r="B211" s="155"/>
      <c r="C211" s="155"/>
      <c r="D211" s="1">
        <v>321</v>
      </c>
      <c r="E211" s="109">
        <v>298</v>
      </c>
      <c r="F211" s="1"/>
      <c r="G211" s="1">
        <f t="shared" ref="G211:G212" si="21">E211-D211</f>
        <v>-23</v>
      </c>
      <c r="H211" s="1"/>
      <c r="I211" s="5"/>
      <c r="J211" s="5"/>
    </row>
    <row r="212" spans="2:10">
      <c r="B212" s="156"/>
      <c r="C212" s="156"/>
      <c r="D212" s="1">
        <v>321</v>
      </c>
      <c r="E212" s="109">
        <v>298</v>
      </c>
      <c r="F212" s="1"/>
      <c r="G212" s="1">
        <f t="shared" si="21"/>
        <v>-23</v>
      </c>
      <c r="H212" s="1"/>
      <c r="I212" s="5">
        <f>G206+G207+G208+G209+G210+G211+G212</f>
        <v>61</v>
      </c>
      <c r="J212" s="5">
        <f>I212*40</f>
        <v>2440</v>
      </c>
    </row>
    <row r="213" spans="2:10">
      <c r="B213" s="154" t="s">
        <v>749</v>
      </c>
      <c r="C213" s="154" t="s">
        <v>748</v>
      </c>
      <c r="D213" s="1">
        <v>315</v>
      </c>
      <c r="E213" s="109"/>
      <c r="F213" s="1">
        <v>342</v>
      </c>
      <c r="G213" s="1">
        <f>F213-D213</f>
        <v>27</v>
      </c>
      <c r="H213" s="1"/>
      <c r="I213" s="5"/>
      <c r="J213" s="5"/>
    </row>
    <row r="214" spans="2:10">
      <c r="B214" s="155"/>
      <c r="C214" s="155"/>
      <c r="D214" s="1">
        <v>315</v>
      </c>
      <c r="E214" s="109"/>
      <c r="F214" s="1">
        <v>350</v>
      </c>
      <c r="G214" s="1">
        <f t="shared" ref="G214:G216" si="22">F214-D214</f>
        <v>35</v>
      </c>
      <c r="H214" s="1"/>
      <c r="I214" s="5"/>
      <c r="J214" s="5"/>
    </row>
    <row r="215" spans="2:10">
      <c r="B215" s="155"/>
      <c r="C215" s="155"/>
      <c r="D215" s="1">
        <v>315</v>
      </c>
      <c r="E215" s="109"/>
      <c r="F215" s="1">
        <v>370</v>
      </c>
      <c r="G215" s="1">
        <f t="shared" si="22"/>
        <v>55</v>
      </c>
      <c r="H215" s="1"/>
      <c r="I215" s="5"/>
      <c r="J215" s="5"/>
    </row>
    <row r="216" spans="2:10">
      <c r="B216" s="155"/>
      <c r="C216" s="155"/>
      <c r="D216" s="1">
        <v>315</v>
      </c>
      <c r="E216" s="109"/>
      <c r="F216" s="1">
        <v>370</v>
      </c>
      <c r="G216" s="1">
        <f t="shared" si="22"/>
        <v>55</v>
      </c>
      <c r="H216" s="1"/>
      <c r="I216" s="5"/>
      <c r="J216" s="5"/>
    </row>
    <row r="217" spans="2:10">
      <c r="B217" s="155"/>
      <c r="C217" s="155"/>
      <c r="D217" s="1">
        <v>380</v>
      </c>
      <c r="E217" s="109"/>
      <c r="F217" s="1"/>
      <c r="G217" s="1"/>
      <c r="H217" s="1" t="s">
        <v>13</v>
      </c>
      <c r="I217" s="5"/>
      <c r="J217" s="5"/>
    </row>
    <row r="218" spans="2:10">
      <c r="B218" s="156"/>
      <c r="C218" s="156"/>
      <c r="D218" s="1">
        <v>380</v>
      </c>
      <c r="E218" s="109"/>
      <c r="F218" s="1"/>
      <c r="G218" s="1"/>
      <c r="H218" s="1" t="s">
        <v>13</v>
      </c>
      <c r="I218" s="5">
        <f>G213+G214+G215+G216</f>
        <v>172</v>
      </c>
      <c r="J218" s="5">
        <f>I218*40</f>
        <v>6880</v>
      </c>
    </row>
    <row r="219" spans="2:10">
      <c r="B219" s="154" t="s">
        <v>750</v>
      </c>
      <c r="C219" s="154" t="s">
        <v>748</v>
      </c>
      <c r="D219" s="1"/>
      <c r="E219" s="109"/>
      <c r="F219" s="1">
        <v>650</v>
      </c>
      <c r="G219" s="1">
        <f>F219-D217</f>
        <v>270</v>
      </c>
      <c r="H219" s="1"/>
      <c r="I219" s="5"/>
      <c r="J219" s="5"/>
    </row>
    <row r="220" spans="2:10">
      <c r="B220" s="156"/>
      <c r="C220" s="156"/>
      <c r="D220" s="1"/>
      <c r="E220" s="109"/>
      <c r="F220" s="1">
        <v>650</v>
      </c>
      <c r="G220" s="1">
        <f>F220-D218</f>
        <v>270</v>
      </c>
      <c r="H220" s="1"/>
      <c r="I220" s="5">
        <f>G219+G220</f>
        <v>540</v>
      </c>
      <c r="J220" s="5">
        <f>I220*40</f>
        <v>21600</v>
      </c>
    </row>
    <row r="221" spans="2:10">
      <c r="B221" s="154" t="s">
        <v>752</v>
      </c>
      <c r="C221" s="154" t="s">
        <v>755</v>
      </c>
      <c r="D221" s="1">
        <v>300</v>
      </c>
      <c r="E221" s="109"/>
      <c r="F221" s="1">
        <v>330</v>
      </c>
      <c r="G221" s="1">
        <f>F221-D221</f>
        <v>30</v>
      </c>
      <c r="H221" s="1"/>
      <c r="I221" s="5"/>
      <c r="J221" s="5"/>
    </row>
    <row r="222" spans="2:10">
      <c r="B222" s="155"/>
      <c r="C222" s="155"/>
      <c r="D222" s="1">
        <v>300</v>
      </c>
      <c r="E222" s="109"/>
      <c r="F222" s="1">
        <v>330</v>
      </c>
      <c r="G222" s="1">
        <f t="shared" ref="G222:G223" si="23">F222-D222</f>
        <v>30</v>
      </c>
      <c r="H222" s="1"/>
      <c r="I222" s="5"/>
      <c r="J222" s="5"/>
    </row>
    <row r="223" spans="2:10">
      <c r="B223" s="155"/>
      <c r="C223" s="156"/>
      <c r="D223" s="1">
        <v>300</v>
      </c>
      <c r="E223" s="109"/>
      <c r="F223" s="1">
        <v>345</v>
      </c>
      <c r="G223" s="1">
        <f t="shared" si="23"/>
        <v>45</v>
      </c>
      <c r="H223" s="1"/>
      <c r="I223" s="5"/>
      <c r="J223" s="5"/>
    </row>
    <row r="224" spans="2:10">
      <c r="B224" s="155"/>
      <c r="C224" s="154" t="s">
        <v>756</v>
      </c>
      <c r="D224" s="1">
        <v>71</v>
      </c>
      <c r="E224" s="109">
        <v>43</v>
      </c>
      <c r="F224" s="1"/>
      <c r="G224" s="1">
        <f>E224-D224</f>
        <v>-28</v>
      </c>
      <c r="H224" s="1"/>
      <c r="I224" s="5"/>
      <c r="J224" s="5"/>
    </row>
    <row r="225" spans="2:10">
      <c r="B225" s="155"/>
      <c r="C225" s="155"/>
      <c r="D225" s="1">
        <v>71</v>
      </c>
      <c r="E225" s="109">
        <v>43</v>
      </c>
      <c r="F225" s="1"/>
      <c r="G225" s="1">
        <f t="shared" ref="G225:G226" si="24">E225-D225</f>
        <v>-28</v>
      </c>
      <c r="H225" s="1"/>
      <c r="I225" s="5"/>
      <c r="J225" s="5"/>
    </row>
    <row r="226" spans="2:10">
      <c r="B226" s="156"/>
      <c r="C226" s="156"/>
      <c r="D226" s="1">
        <v>71</v>
      </c>
      <c r="E226" s="109">
        <v>43</v>
      </c>
      <c r="F226" s="1"/>
      <c r="G226" s="1">
        <f t="shared" si="24"/>
        <v>-28</v>
      </c>
      <c r="H226" s="1"/>
      <c r="I226" s="5">
        <f>G221+G222+G223+G224+G225+G226</f>
        <v>21</v>
      </c>
      <c r="J226" s="5">
        <f>I226*40</f>
        <v>840</v>
      </c>
    </row>
    <row r="227" spans="2:10">
      <c r="B227" s="154" t="s">
        <v>753</v>
      </c>
      <c r="C227" s="154" t="s">
        <v>757</v>
      </c>
      <c r="D227" s="1">
        <v>163</v>
      </c>
      <c r="E227" s="109"/>
      <c r="F227" s="1">
        <v>190</v>
      </c>
      <c r="G227" s="1">
        <f>F227-D227</f>
        <v>27</v>
      </c>
      <c r="H227" s="1"/>
      <c r="I227" s="5"/>
      <c r="J227" s="5"/>
    </row>
    <row r="228" spans="2:10">
      <c r="B228" s="155"/>
      <c r="C228" s="155"/>
      <c r="D228" s="1">
        <v>163</v>
      </c>
      <c r="E228" s="109"/>
      <c r="F228" s="1">
        <v>190</v>
      </c>
      <c r="G228" s="1">
        <f t="shared" ref="G228:G254" si="25">F228-D228</f>
        <v>27</v>
      </c>
      <c r="H228" s="1"/>
      <c r="I228" s="5"/>
      <c r="J228" s="5"/>
    </row>
    <row r="229" spans="2:10">
      <c r="B229" s="155"/>
      <c r="C229" s="155"/>
      <c r="D229" s="1">
        <v>163</v>
      </c>
      <c r="E229" s="109"/>
      <c r="F229" s="1">
        <v>190</v>
      </c>
      <c r="G229" s="1">
        <f t="shared" si="25"/>
        <v>27</v>
      </c>
      <c r="H229" s="1"/>
      <c r="I229" s="5"/>
      <c r="J229" s="5"/>
    </row>
    <row r="230" spans="2:10">
      <c r="B230" s="156"/>
      <c r="C230" s="156"/>
      <c r="D230" s="1">
        <v>163</v>
      </c>
      <c r="E230" s="109"/>
      <c r="F230" s="1">
        <v>190</v>
      </c>
      <c r="G230" s="1">
        <f t="shared" si="25"/>
        <v>27</v>
      </c>
      <c r="H230" s="1"/>
      <c r="I230" s="5">
        <f>G227+G228+G229+G230</f>
        <v>108</v>
      </c>
      <c r="J230" s="5">
        <f>I230*40</f>
        <v>4320</v>
      </c>
    </row>
    <row r="231" spans="2:10">
      <c r="B231" s="154" t="s">
        <v>754</v>
      </c>
      <c r="C231" s="154" t="s">
        <v>757</v>
      </c>
      <c r="D231" s="1">
        <v>175</v>
      </c>
      <c r="E231" s="109"/>
      <c r="F231" s="1">
        <v>200</v>
      </c>
      <c r="G231" s="1">
        <f t="shared" si="25"/>
        <v>25</v>
      </c>
      <c r="H231" s="1"/>
      <c r="I231" s="5"/>
      <c r="J231" s="5"/>
    </row>
    <row r="232" spans="2:10">
      <c r="B232" s="155"/>
      <c r="C232" s="155"/>
      <c r="D232" s="1">
        <v>175</v>
      </c>
      <c r="E232" s="109"/>
      <c r="F232" s="1">
        <v>200</v>
      </c>
      <c r="G232" s="1">
        <f t="shared" si="25"/>
        <v>25</v>
      </c>
      <c r="H232" s="1"/>
      <c r="I232" s="5"/>
      <c r="J232" s="5"/>
    </row>
    <row r="233" spans="2:10">
      <c r="B233" s="155"/>
      <c r="C233" s="155"/>
      <c r="D233" s="1">
        <v>175</v>
      </c>
      <c r="E233" s="109"/>
      <c r="F233" s="1">
        <v>230</v>
      </c>
      <c r="G233" s="1">
        <f t="shared" si="25"/>
        <v>55</v>
      </c>
      <c r="H233" s="1"/>
      <c r="I233" s="5"/>
      <c r="J233" s="5"/>
    </row>
    <row r="234" spans="2:10">
      <c r="B234" s="156"/>
      <c r="C234" s="156"/>
      <c r="D234" s="1">
        <v>175</v>
      </c>
      <c r="E234" s="109"/>
      <c r="F234" s="1">
        <v>230</v>
      </c>
      <c r="G234" s="1">
        <f t="shared" si="25"/>
        <v>55</v>
      </c>
      <c r="H234" s="1"/>
      <c r="I234" s="5">
        <f>G231+G232+G233+G234</f>
        <v>160</v>
      </c>
      <c r="J234" s="5">
        <f>I234*40</f>
        <v>6400</v>
      </c>
    </row>
    <row r="235" spans="2:10">
      <c r="B235" s="154" t="s">
        <v>758</v>
      </c>
      <c r="C235" s="154" t="s">
        <v>759</v>
      </c>
      <c r="D235" s="1">
        <v>77</v>
      </c>
      <c r="E235" s="109"/>
      <c r="F235" s="1">
        <v>105</v>
      </c>
      <c r="G235" s="1">
        <f t="shared" si="25"/>
        <v>28</v>
      </c>
      <c r="H235" s="1"/>
      <c r="I235" s="5"/>
      <c r="J235" s="5"/>
    </row>
    <row r="236" spans="2:10">
      <c r="B236" s="155"/>
      <c r="C236" s="155"/>
      <c r="D236" s="1">
        <v>77</v>
      </c>
      <c r="E236" s="109"/>
      <c r="F236" s="1">
        <v>105</v>
      </c>
      <c r="G236" s="1">
        <f t="shared" si="25"/>
        <v>28</v>
      </c>
      <c r="H236" s="1"/>
      <c r="I236" s="5"/>
      <c r="J236" s="5"/>
    </row>
    <row r="237" spans="2:10">
      <c r="B237" s="155"/>
      <c r="C237" s="155"/>
      <c r="D237" s="1">
        <v>77</v>
      </c>
      <c r="E237" s="109"/>
      <c r="F237" s="1">
        <v>105</v>
      </c>
      <c r="G237" s="1">
        <f t="shared" si="25"/>
        <v>28</v>
      </c>
      <c r="H237" s="1"/>
      <c r="I237" s="5"/>
      <c r="J237" s="5"/>
    </row>
    <row r="238" spans="2:10">
      <c r="B238" s="156"/>
      <c r="C238" s="156"/>
      <c r="D238" s="1">
        <v>77</v>
      </c>
      <c r="E238" s="109"/>
      <c r="F238" s="1">
        <v>105</v>
      </c>
      <c r="G238" s="1">
        <f t="shared" si="25"/>
        <v>28</v>
      </c>
      <c r="H238" s="1"/>
      <c r="I238" s="5">
        <f>G235+G236+G237+G238</f>
        <v>112</v>
      </c>
      <c r="J238" s="5">
        <f>I238*40</f>
        <v>4480</v>
      </c>
    </row>
    <row r="239" spans="2:10">
      <c r="B239" s="154" t="s">
        <v>760</v>
      </c>
      <c r="C239" s="154" t="s">
        <v>762</v>
      </c>
      <c r="D239" s="1">
        <v>255</v>
      </c>
      <c r="E239" s="109"/>
      <c r="F239" s="1">
        <v>290</v>
      </c>
      <c r="G239" s="1">
        <f t="shared" si="25"/>
        <v>35</v>
      </c>
      <c r="H239" s="1"/>
      <c r="I239" s="5"/>
      <c r="J239" s="5"/>
    </row>
    <row r="240" spans="2:10">
      <c r="B240" s="155"/>
      <c r="C240" s="155"/>
      <c r="D240" s="1">
        <v>255</v>
      </c>
      <c r="E240" s="109"/>
      <c r="F240" s="1">
        <v>290</v>
      </c>
      <c r="G240" s="1">
        <f t="shared" si="25"/>
        <v>35</v>
      </c>
      <c r="H240" s="1"/>
      <c r="I240" s="5"/>
      <c r="J240" s="5"/>
    </row>
    <row r="241" spans="2:10">
      <c r="B241" s="155"/>
      <c r="C241" s="155"/>
      <c r="D241" s="1">
        <v>255</v>
      </c>
      <c r="E241" s="109"/>
      <c r="F241" s="1">
        <v>290</v>
      </c>
      <c r="G241" s="1">
        <f t="shared" si="25"/>
        <v>35</v>
      </c>
      <c r="H241" s="1"/>
      <c r="I241" s="5"/>
      <c r="J241" s="5"/>
    </row>
    <row r="242" spans="2:10">
      <c r="B242" s="156"/>
      <c r="C242" s="156"/>
      <c r="D242" s="1">
        <v>255</v>
      </c>
      <c r="E242" s="109"/>
      <c r="F242" s="1">
        <v>290</v>
      </c>
      <c r="G242" s="1">
        <f t="shared" si="25"/>
        <v>35</v>
      </c>
      <c r="H242" s="1"/>
      <c r="I242" s="5">
        <f>G239+G240+G241+G242</f>
        <v>140</v>
      </c>
      <c r="J242" s="5">
        <f>I242*40</f>
        <v>5600</v>
      </c>
    </row>
    <row r="243" spans="2:10">
      <c r="B243" s="154" t="s">
        <v>763</v>
      </c>
      <c r="C243" s="154" t="s">
        <v>762</v>
      </c>
      <c r="D243" s="1">
        <v>265</v>
      </c>
      <c r="E243" s="109"/>
      <c r="F243" s="1">
        <v>290</v>
      </c>
      <c r="G243" s="1">
        <f t="shared" si="25"/>
        <v>25</v>
      </c>
      <c r="H243" s="1"/>
      <c r="I243" s="5"/>
      <c r="J243" s="5"/>
    </row>
    <row r="244" spans="2:10">
      <c r="B244" s="155"/>
      <c r="C244" s="155"/>
      <c r="D244" s="1">
        <v>265</v>
      </c>
      <c r="E244" s="109"/>
      <c r="F244" s="1">
        <v>290</v>
      </c>
      <c r="G244" s="1">
        <f t="shared" si="25"/>
        <v>25</v>
      </c>
      <c r="H244" s="1"/>
      <c r="I244" s="5"/>
      <c r="J244" s="5"/>
    </row>
    <row r="245" spans="2:10">
      <c r="B245" s="155"/>
      <c r="C245" s="155"/>
      <c r="D245" s="1">
        <v>265</v>
      </c>
      <c r="E245" s="109"/>
      <c r="F245" s="1">
        <v>330</v>
      </c>
      <c r="G245" s="1">
        <f t="shared" si="25"/>
        <v>65</v>
      </c>
      <c r="H245" s="1"/>
      <c r="I245" s="5"/>
      <c r="J245" s="5"/>
    </row>
    <row r="246" spans="2:10">
      <c r="B246" s="156"/>
      <c r="C246" s="156"/>
      <c r="D246" s="1">
        <v>265</v>
      </c>
      <c r="E246" s="109"/>
      <c r="F246" s="1">
        <v>330</v>
      </c>
      <c r="G246" s="1">
        <f t="shared" si="25"/>
        <v>65</v>
      </c>
      <c r="H246" s="1"/>
      <c r="I246" s="5">
        <f>G243+G244+G245+G246</f>
        <v>180</v>
      </c>
      <c r="J246" s="5">
        <f>I246*40</f>
        <v>7200</v>
      </c>
    </row>
    <row r="247" spans="2:10">
      <c r="B247" s="154" t="s">
        <v>765</v>
      </c>
      <c r="C247" s="154" t="s">
        <v>767</v>
      </c>
      <c r="D247" s="1">
        <v>371</v>
      </c>
      <c r="E247" s="109"/>
      <c r="F247" s="1">
        <v>400</v>
      </c>
      <c r="G247" s="1">
        <f t="shared" si="25"/>
        <v>29</v>
      </c>
      <c r="H247" s="1"/>
      <c r="I247" s="5"/>
      <c r="J247" s="5"/>
    </row>
    <row r="248" spans="2:10">
      <c r="B248" s="155"/>
      <c r="C248" s="155"/>
      <c r="D248" s="1">
        <v>371</v>
      </c>
      <c r="E248" s="109"/>
      <c r="F248" s="1">
        <v>400</v>
      </c>
      <c r="G248" s="1">
        <f t="shared" si="25"/>
        <v>29</v>
      </c>
      <c r="H248" s="1"/>
      <c r="I248" s="5"/>
      <c r="J248" s="5"/>
    </row>
    <row r="249" spans="2:10">
      <c r="B249" s="155"/>
      <c r="C249" s="155"/>
      <c r="D249" s="1">
        <v>371</v>
      </c>
      <c r="E249" s="109"/>
      <c r="F249" s="1">
        <v>400</v>
      </c>
      <c r="G249" s="1">
        <f t="shared" si="25"/>
        <v>29</v>
      </c>
      <c r="H249" s="1"/>
      <c r="I249" s="5"/>
      <c r="J249" s="5"/>
    </row>
    <row r="250" spans="2:10">
      <c r="B250" s="156"/>
      <c r="C250" s="156"/>
      <c r="D250" s="1">
        <v>371</v>
      </c>
      <c r="E250" s="109"/>
      <c r="F250" s="1">
        <v>430</v>
      </c>
      <c r="G250" s="1">
        <f t="shared" si="25"/>
        <v>59</v>
      </c>
      <c r="H250" s="1"/>
      <c r="I250" s="5">
        <f>G247+G248+G249+G250</f>
        <v>146</v>
      </c>
      <c r="J250" s="5">
        <f>I250*40</f>
        <v>5840</v>
      </c>
    </row>
    <row r="251" spans="2:10">
      <c r="B251" s="154" t="s">
        <v>768</v>
      </c>
      <c r="C251" s="154" t="s">
        <v>778</v>
      </c>
      <c r="D251" s="1">
        <v>90</v>
      </c>
      <c r="E251" s="109"/>
      <c r="F251" s="1">
        <v>120</v>
      </c>
      <c r="G251" s="1">
        <f t="shared" si="25"/>
        <v>30</v>
      </c>
      <c r="H251" s="1"/>
      <c r="I251" s="5"/>
      <c r="J251" s="5"/>
    </row>
    <row r="252" spans="2:10">
      <c r="B252" s="155"/>
      <c r="C252" s="155"/>
      <c r="D252" s="1">
        <v>90</v>
      </c>
      <c r="E252" s="109"/>
      <c r="F252" s="1">
        <v>120</v>
      </c>
      <c r="G252" s="1">
        <f t="shared" si="25"/>
        <v>30</v>
      </c>
      <c r="H252" s="1"/>
      <c r="I252" s="5"/>
      <c r="J252" s="5"/>
    </row>
    <row r="253" spans="2:10">
      <c r="B253" s="155"/>
      <c r="C253" s="155"/>
      <c r="D253" s="1">
        <v>109</v>
      </c>
      <c r="E253" s="109"/>
      <c r="F253" s="1">
        <v>120</v>
      </c>
      <c r="G253" s="1">
        <f t="shared" si="25"/>
        <v>11</v>
      </c>
      <c r="H253" s="1"/>
      <c r="I253" s="5"/>
      <c r="J253" s="5"/>
    </row>
    <row r="254" spans="2:10">
      <c r="B254" s="156"/>
      <c r="C254" s="156"/>
      <c r="D254" s="1">
        <v>109</v>
      </c>
      <c r="E254" s="109"/>
      <c r="F254" s="1">
        <v>120</v>
      </c>
      <c r="G254" s="1">
        <f t="shared" si="25"/>
        <v>11</v>
      </c>
      <c r="H254" s="1"/>
      <c r="I254" s="5">
        <f>G251+G252+G253+G254</f>
        <v>82</v>
      </c>
      <c r="J254" s="5">
        <f>I254*40</f>
        <v>3280</v>
      </c>
    </row>
    <row r="255" spans="2:10">
      <c r="B255" s="154" t="s">
        <v>771</v>
      </c>
      <c r="C255" s="154" t="s">
        <v>778</v>
      </c>
      <c r="D255" s="1">
        <v>150</v>
      </c>
      <c r="E255" s="109">
        <v>130</v>
      </c>
      <c r="F255" s="1"/>
      <c r="G255" s="1">
        <f>E255-D255</f>
        <v>-20</v>
      </c>
      <c r="H255" s="1"/>
      <c r="I255" s="5"/>
      <c r="J255" s="5"/>
    </row>
    <row r="256" spans="2:10">
      <c r="B256" s="155"/>
      <c r="C256" s="155"/>
      <c r="D256" s="1">
        <v>150</v>
      </c>
      <c r="E256" s="109">
        <v>130</v>
      </c>
      <c r="F256" s="1"/>
      <c r="G256" s="1">
        <f>E256-D256</f>
        <v>-20</v>
      </c>
      <c r="H256" s="1"/>
      <c r="I256" s="5"/>
      <c r="J256" s="5"/>
    </row>
    <row r="257" spans="2:10">
      <c r="B257" s="155"/>
      <c r="C257" s="155"/>
      <c r="D257" s="1">
        <v>77</v>
      </c>
      <c r="E257" s="109"/>
      <c r="F257" s="1">
        <v>120</v>
      </c>
      <c r="G257" s="1">
        <f>F257-D257</f>
        <v>43</v>
      </c>
      <c r="H257" s="1"/>
      <c r="I257" s="5"/>
      <c r="J257" s="5"/>
    </row>
    <row r="258" spans="2:10">
      <c r="B258" s="155"/>
      <c r="C258" s="156"/>
      <c r="D258" s="1">
        <v>77</v>
      </c>
      <c r="E258" s="109"/>
      <c r="F258" s="1">
        <v>120</v>
      </c>
      <c r="G258" s="1">
        <f t="shared" ref="G258:G261" si="26">F258-D258</f>
        <v>43</v>
      </c>
      <c r="H258" s="1"/>
      <c r="I258" s="5"/>
      <c r="J258" s="5"/>
    </row>
    <row r="259" spans="2:10">
      <c r="B259" s="155"/>
      <c r="C259" s="154" t="s">
        <v>779</v>
      </c>
      <c r="D259" s="1">
        <v>490</v>
      </c>
      <c r="E259" s="109"/>
      <c r="F259" s="1">
        <v>515</v>
      </c>
      <c r="G259" s="1">
        <f t="shared" si="26"/>
        <v>25</v>
      </c>
      <c r="H259" s="1"/>
      <c r="I259" s="5"/>
      <c r="J259" s="5"/>
    </row>
    <row r="260" spans="2:10">
      <c r="B260" s="155"/>
      <c r="C260" s="155"/>
      <c r="D260" s="1">
        <v>490</v>
      </c>
      <c r="E260" s="109"/>
      <c r="F260" s="1">
        <v>515</v>
      </c>
      <c r="G260" s="1">
        <f t="shared" si="26"/>
        <v>25</v>
      </c>
      <c r="H260" s="1"/>
      <c r="I260" s="5"/>
      <c r="J260" s="5"/>
    </row>
    <row r="261" spans="2:10">
      <c r="B261" s="156"/>
      <c r="C261" s="156"/>
      <c r="D261" s="1">
        <v>490</v>
      </c>
      <c r="E261" s="109"/>
      <c r="F261" s="1">
        <v>515</v>
      </c>
      <c r="G261" s="1">
        <f t="shared" si="26"/>
        <v>25</v>
      </c>
      <c r="H261" s="1"/>
      <c r="I261" s="5">
        <f>G255+G256+G257+G258+G259+G260+G261</f>
        <v>121</v>
      </c>
      <c r="J261" s="5">
        <f>I261*40</f>
        <v>4840</v>
      </c>
    </row>
    <row r="262" spans="2:10">
      <c r="B262" s="154" t="s">
        <v>773</v>
      </c>
      <c r="C262" s="154" t="s">
        <v>780</v>
      </c>
      <c r="D262" s="1">
        <v>30</v>
      </c>
      <c r="E262" s="109"/>
      <c r="F262" s="1">
        <v>48</v>
      </c>
      <c r="G262" s="1">
        <f>F262-D262</f>
        <v>18</v>
      </c>
      <c r="H262" s="1"/>
      <c r="I262" s="5"/>
      <c r="J262" s="5"/>
    </row>
    <row r="263" spans="2:10">
      <c r="B263" s="155"/>
      <c r="C263" s="155"/>
      <c r="D263" s="1">
        <v>30</v>
      </c>
      <c r="E263" s="109"/>
      <c r="F263" s="1">
        <v>48</v>
      </c>
      <c r="G263" s="1">
        <f t="shared" ref="G263:G264" si="27">F263-D263</f>
        <v>18</v>
      </c>
      <c r="H263" s="1"/>
      <c r="I263" s="5"/>
      <c r="J263" s="5"/>
    </row>
    <row r="264" spans="2:10">
      <c r="B264" s="155"/>
      <c r="C264" s="155"/>
      <c r="D264" s="1">
        <v>30</v>
      </c>
      <c r="E264" s="109"/>
      <c r="F264" s="1">
        <v>48</v>
      </c>
      <c r="G264" s="1">
        <f t="shared" si="27"/>
        <v>18</v>
      </c>
      <c r="H264" s="1"/>
      <c r="I264" s="5"/>
      <c r="J264" s="5"/>
    </row>
    <row r="265" spans="2:10">
      <c r="B265" s="155"/>
      <c r="C265" s="155"/>
      <c r="D265" s="1">
        <v>22</v>
      </c>
      <c r="E265" s="109"/>
      <c r="F265" s="1"/>
      <c r="G265" s="1"/>
      <c r="H265" s="1" t="s">
        <v>13</v>
      </c>
      <c r="I265" s="5"/>
      <c r="J265" s="5"/>
    </row>
    <row r="266" spans="2:10">
      <c r="B266" s="155"/>
      <c r="C266" s="155"/>
      <c r="D266" s="1">
        <v>22</v>
      </c>
      <c r="E266" s="109"/>
      <c r="F266" s="1"/>
      <c r="G266" s="1"/>
      <c r="H266" s="1" t="s">
        <v>13</v>
      </c>
      <c r="I266" s="5"/>
      <c r="J266" s="5"/>
    </row>
    <row r="267" spans="2:10">
      <c r="B267" s="155"/>
      <c r="C267" s="155"/>
      <c r="D267" s="1">
        <v>15</v>
      </c>
      <c r="E267" s="109"/>
      <c r="F267" s="1"/>
      <c r="G267" s="1"/>
      <c r="H267" s="1" t="s">
        <v>13</v>
      </c>
      <c r="I267" s="5"/>
      <c r="J267" s="5"/>
    </row>
    <row r="268" spans="2:10">
      <c r="B268" s="156"/>
      <c r="C268" s="156"/>
      <c r="D268" s="1">
        <v>15</v>
      </c>
      <c r="E268" s="109"/>
      <c r="F268" s="1"/>
      <c r="G268" s="1"/>
      <c r="H268" s="1" t="s">
        <v>13</v>
      </c>
      <c r="I268" s="5">
        <f>G262+G263+G264</f>
        <v>54</v>
      </c>
      <c r="J268" s="5">
        <f>I268*40</f>
        <v>2160</v>
      </c>
    </row>
    <row r="269" spans="2:10">
      <c r="B269" s="154" t="s">
        <v>776</v>
      </c>
      <c r="C269" s="154" t="s">
        <v>780</v>
      </c>
      <c r="D269" s="1"/>
      <c r="E269" s="109">
        <v>0.75</v>
      </c>
      <c r="F269" s="1"/>
      <c r="G269" s="1">
        <f>E269-D265</f>
        <v>-21.25</v>
      </c>
      <c r="H269" s="1"/>
      <c r="I269" s="5"/>
      <c r="J269" s="5"/>
    </row>
    <row r="270" spans="2:10">
      <c r="B270" s="155"/>
      <c r="C270" s="155"/>
      <c r="D270" s="1"/>
      <c r="E270" s="109">
        <v>0.75</v>
      </c>
      <c r="F270" s="1"/>
      <c r="G270" s="1">
        <f>E270-D266</f>
        <v>-21.25</v>
      </c>
      <c r="H270" s="1"/>
      <c r="I270" s="5"/>
      <c r="J270" s="5"/>
    </row>
    <row r="271" spans="2:10">
      <c r="B271" s="155"/>
      <c r="C271" s="155"/>
      <c r="D271" s="1"/>
      <c r="E271" s="109">
        <v>0.75</v>
      </c>
      <c r="F271" s="1"/>
      <c r="G271" s="1">
        <f>E271-D267</f>
        <v>-14.25</v>
      </c>
      <c r="H271" s="1"/>
      <c r="I271" s="5"/>
      <c r="J271" s="5"/>
    </row>
    <row r="272" spans="2:10">
      <c r="B272" s="155"/>
      <c r="C272" s="156"/>
      <c r="D272" s="1"/>
      <c r="E272" s="109">
        <v>0.75</v>
      </c>
      <c r="F272" s="1"/>
      <c r="G272" s="1">
        <f>E272-D268</f>
        <v>-14.25</v>
      </c>
      <c r="H272" s="1"/>
      <c r="I272" s="5"/>
      <c r="J272" s="5"/>
    </row>
    <row r="273" spans="2:10">
      <c r="B273" s="155"/>
      <c r="C273" s="154" t="s">
        <v>781</v>
      </c>
      <c r="D273" s="1">
        <v>295</v>
      </c>
      <c r="E273" s="109"/>
      <c r="F273" s="1">
        <v>340</v>
      </c>
      <c r="G273" s="1">
        <f>F273-D273</f>
        <v>45</v>
      </c>
      <c r="H273" s="1"/>
      <c r="I273" s="5"/>
      <c r="J273" s="5"/>
    </row>
    <row r="274" spans="2:10">
      <c r="B274" s="155"/>
      <c r="C274" s="155"/>
      <c r="D274" s="1">
        <v>295</v>
      </c>
      <c r="E274" s="109"/>
      <c r="F274" s="1">
        <v>340</v>
      </c>
      <c r="G274" s="1">
        <f t="shared" ref="G274:G276" si="28">F274-D274</f>
        <v>45</v>
      </c>
      <c r="H274" s="1"/>
      <c r="I274" s="5"/>
      <c r="J274" s="5"/>
    </row>
    <row r="275" spans="2:10">
      <c r="B275" s="155"/>
      <c r="C275" s="155"/>
      <c r="D275" s="1">
        <v>295</v>
      </c>
      <c r="E275" s="109"/>
      <c r="F275" s="1">
        <v>340</v>
      </c>
      <c r="G275" s="1">
        <f t="shared" si="28"/>
        <v>45</v>
      </c>
      <c r="H275" s="1"/>
      <c r="I275" s="5"/>
      <c r="J275" s="5"/>
    </row>
    <row r="276" spans="2:10">
      <c r="B276" s="156"/>
      <c r="C276" s="156"/>
      <c r="D276" s="1">
        <v>295</v>
      </c>
      <c r="E276" s="109"/>
      <c r="F276" s="1">
        <v>340</v>
      </c>
      <c r="G276" s="1">
        <f t="shared" si="28"/>
        <v>45</v>
      </c>
      <c r="H276" s="1"/>
      <c r="I276" s="5">
        <f>G269+G270+G271+G272+G273+G274+G275+G276</f>
        <v>109</v>
      </c>
      <c r="J276" s="5">
        <f>I276*40</f>
        <v>4360</v>
      </c>
    </row>
    <row r="277" spans="2:10">
      <c r="B277" s="169" t="s">
        <v>782</v>
      </c>
      <c r="C277" s="169" t="s">
        <v>783</v>
      </c>
      <c r="D277" s="5">
        <v>43</v>
      </c>
      <c r="E277" s="109"/>
      <c r="F277" s="1"/>
      <c r="G277" s="1"/>
      <c r="H277" s="5" t="s">
        <v>13</v>
      </c>
      <c r="I277" s="5"/>
      <c r="J277" s="5"/>
    </row>
    <row r="278" spans="2:10">
      <c r="B278" s="170"/>
      <c r="C278" s="170"/>
      <c r="D278" s="5">
        <v>43</v>
      </c>
      <c r="E278" s="109"/>
      <c r="F278" s="1"/>
      <c r="G278" s="1"/>
      <c r="H278" s="5" t="s">
        <v>13</v>
      </c>
      <c r="I278" s="5"/>
      <c r="J278" s="5"/>
    </row>
    <row r="279" spans="2:10">
      <c r="B279" s="170"/>
      <c r="C279" s="170"/>
      <c r="D279" s="5">
        <v>43</v>
      </c>
      <c r="E279" s="109"/>
      <c r="F279" s="1"/>
      <c r="G279" s="1"/>
      <c r="H279" s="5" t="s">
        <v>13</v>
      </c>
      <c r="I279" s="5"/>
      <c r="J279" s="5"/>
    </row>
    <row r="280" spans="2:10">
      <c r="B280" s="171"/>
      <c r="C280" s="171"/>
      <c r="D280" s="5">
        <v>43</v>
      </c>
      <c r="E280" s="109"/>
      <c r="F280" s="1"/>
      <c r="G280" s="1"/>
      <c r="H280" s="5" t="s">
        <v>13</v>
      </c>
      <c r="I280" s="5"/>
      <c r="J280" s="5"/>
    </row>
    <row r="281" spans="2:10">
      <c r="B281" s="1"/>
      <c r="C281" s="1"/>
      <c r="D281" s="1"/>
      <c r="E281" s="167" t="s">
        <v>638</v>
      </c>
      <c r="F281" s="168"/>
      <c r="G281" s="5">
        <f>SUM(G179:G280)</f>
        <v>3020</v>
      </c>
      <c r="H281" s="5">
        <f>G281*40</f>
        <v>120800</v>
      </c>
      <c r="I281" s="1"/>
      <c r="J281" s="1"/>
    </row>
    <row r="284" spans="2:10">
      <c r="B284" s="6" t="s">
        <v>669</v>
      </c>
    </row>
    <row r="285" spans="2:10">
      <c r="B285" s="5" t="s">
        <v>292</v>
      </c>
      <c r="C285" s="5">
        <v>2018</v>
      </c>
      <c r="D285" s="13"/>
      <c r="E285" s="13"/>
      <c r="F285" s="13"/>
      <c r="G285" s="13"/>
      <c r="H285" s="13"/>
      <c r="I285" s="163" t="s">
        <v>527</v>
      </c>
      <c r="J285" s="164"/>
    </row>
    <row r="286" spans="2:10">
      <c r="B286" s="12"/>
      <c r="C286" s="12"/>
      <c r="D286" s="12"/>
      <c r="E286" s="20"/>
      <c r="F286" s="20"/>
      <c r="G286" s="20" t="s">
        <v>4</v>
      </c>
      <c r="H286" s="21" t="s">
        <v>9</v>
      </c>
      <c r="I286" s="165"/>
      <c r="J286" s="166"/>
    </row>
    <row r="287" spans="2:10">
      <c r="B287" s="2" t="s">
        <v>0</v>
      </c>
      <c r="C287" s="2" t="s">
        <v>1</v>
      </c>
      <c r="D287" s="2" t="s">
        <v>10</v>
      </c>
      <c r="E287" s="2" t="s">
        <v>7</v>
      </c>
      <c r="F287" s="2" t="s">
        <v>11</v>
      </c>
      <c r="G287" s="2" t="s">
        <v>12</v>
      </c>
      <c r="H287" s="22"/>
      <c r="I287" s="76" t="s">
        <v>525</v>
      </c>
      <c r="J287" s="77" t="s">
        <v>526</v>
      </c>
    </row>
    <row r="288" spans="2:10">
      <c r="B288" s="154" t="s">
        <v>784</v>
      </c>
      <c r="C288" s="154" t="s">
        <v>783</v>
      </c>
      <c r="D288" s="1">
        <v>15</v>
      </c>
      <c r="E288" s="1"/>
      <c r="F288" s="1"/>
      <c r="G288" s="1"/>
      <c r="H288" s="1" t="s">
        <v>13</v>
      </c>
      <c r="I288" s="1"/>
      <c r="J288" s="1"/>
    </row>
    <row r="289" spans="2:10">
      <c r="B289" s="155"/>
      <c r="C289" s="155"/>
      <c r="D289" s="1">
        <v>15</v>
      </c>
      <c r="E289" s="1"/>
      <c r="F289" s="1"/>
      <c r="G289" s="1"/>
      <c r="H289" s="1" t="s">
        <v>13</v>
      </c>
      <c r="I289" s="1"/>
      <c r="J289" s="1"/>
    </row>
    <row r="290" spans="2:10">
      <c r="B290" s="155"/>
      <c r="C290" s="155"/>
      <c r="D290" s="1">
        <v>15</v>
      </c>
      <c r="E290" s="1"/>
      <c r="F290" s="1"/>
      <c r="G290" s="1"/>
      <c r="H290" s="1" t="s">
        <v>13</v>
      </c>
      <c r="I290" s="1"/>
      <c r="J290" s="1"/>
    </row>
    <row r="291" spans="2:10">
      <c r="B291" s="155"/>
      <c r="C291" s="156"/>
      <c r="D291" s="1">
        <v>15</v>
      </c>
      <c r="E291" s="1"/>
      <c r="F291" s="1"/>
      <c r="G291" s="1"/>
      <c r="H291" s="1" t="s">
        <v>13</v>
      </c>
      <c r="I291" s="1"/>
      <c r="J291" s="1"/>
    </row>
    <row r="292" spans="2:10">
      <c r="B292" s="155"/>
      <c r="C292" s="154" t="s">
        <v>786</v>
      </c>
      <c r="D292" s="1">
        <v>240</v>
      </c>
      <c r="E292" s="1"/>
      <c r="F292" s="1">
        <v>300</v>
      </c>
      <c r="G292" s="1">
        <f>F292-D292</f>
        <v>60</v>
      </c>
      <c r="H292" s="1"/>
      <c r="I292" s="1"/>
      <c r="J292" s="1"/>
    </row>
    <row r="293" spans="2:10">
      <c r="B293" s="155"/>
      <c r="C293" s="155"/>
      <c r="D293" s="1">
        <v>240</v>
      </c>
      <c r="E293" s="1"/>
      <c r="F293" s="1">
        <v>300</v>
      </c>
      <c r="G293" s="1">
        <f t="shared" ref="G293:G295" si="29">F293-D293</f>
        <v>60</v>
      </c>
      <c r="H293" s="1"/>
      <c r="I293" s="1"/>
      <c r="J293" s="1"/>
    </row>
    <row r="294" spans="2:10">
      <c r="B294" s="155"/>
      <c r="C294" s="155"/>
      <c r="D294" s="1">
        <v>240</v>
      </c>
      <c r="E294" s="1"/>
      <c r="F294" s="1">
        <v>300</v>
      </c>
      <c r="G294" s="1">
        <f t="shared" si="29"/>
        <v>60</v>
      </c>
      <c r="H294" s="1"/>
      <c r="I294" s="1"/>
      <c r="J294" s="1"/>
    </row>
    <row r="295" spans="2:10">
      <c r="B295" s="156"/>
      <c r="C295" s="156"/>
      <c r="D295" s="1">
        <v>240</v>
      </c>
      <c r="E295" s="1"/>
      <c r="F295" s="1">
        <v>320</v>
      </c>
      <c r="G295" s="1">
        <f t="shared" si="29"/>
        <v>80</v>
      </c>
      <c r="H295" s="1"/>
      <c r="I295" s="5">
        <f>G292+G293+G294+G295</f>
        <v>260</v>
      </c>
      <c r="J295" s="5">
        <f>I295*40</f>
        <v>10400</v>
      </c>
    </row>
    <row r="296" spans="2:10">
      <c r="B296" s="154" t="s">
        <v>787</v>
      </c>
      <c r="C296" s="154" t="s">
        <v>783</v>
      </c>
      <c r="D296" s="1"/>
      <c r="E296" s="1">
        <v>7</v>
      </c>
      <c r="F296" s="1"/>
      <c r="G296" s="1">
        <f>E296-D277</f>
        <v>-36</v>
      </c>
      <c r="H296" s="1"/>
      <c r="I296" s="5"/>
      <c r="J296" s="5"/>
    </row>
    <row r="297" spans="2:10">
      <c r="B297" s="155"/>
      <c r="C297" s="155"/>
      <c r="D297" s="1"/>
      <c r="E297" s="1">
        <v>7</v>
      </c>
      <c r="F297" s="1"/>
      <c r="G297" s="1">
        <f>E297-D278</f>
        <v>-36</v>
      </c>
      <c r="H297" s="1"/>
      <c r="I297" s="5"/>
      <c r="J297" s="5"/>
    </row>
    <row r="298" spans="2:10">
      <c r="B298" s="155"/>
      <c r="C298" s="155"/>
      <c r="D298" s="1"/>
      <c r="E298" s="1">
        <v>7</v>
      </c>
      <c r="F298" s="1"/>
      <c r="G298" s="1">
        <f>E298-D279</f>
        <v>-36</v>
      </c>
      <c r="H298" s="1"/>
      <c r="I298" s="5"/>
      <c r="J298" s="5"/>
    </row>
    <row r="299" spans="2:10">
      <c r="B299" s="155"/>
      <c r="C299" s="155"/>
      <c r="D299" s="1"/>
      <c r="E299" s="1">
        <v>7</v>
      </c>
      <c r="F299" s="1"/>
      <c r="G299" s="1">
        <f>E299-D280</f>
        <v>-36</v>
      </c>
      <c r="H299" s="1"/>
      <c r="I299" s="5"/>
      <c r="J299" s="5"/>
    </row>
    <row r="300" spans="2:10">
      <c r="B300" s="155"/>
      <c r="C300" s="155"/>
      <c r="D300" s="1"/>
      <c r="E300" s="1">
        <v>7</v>
      </c>
      <c r="F300" s="1"/>
      <c r="G300" s="1">
        <f>E300-D288</f>
        <v>-8</v>
      </c>
      <c r="H300" s="1"/>
      <c r="I300" s="5"/>
      <c r="J300" s="5"/>
    </row>
    <row r="301" spans="2:10">
      <c r="B301" s="155"/>
      <c r="C301" s="155"/>
      <c r="D301" s="1"/>
      <c r="E301" s="1">
        <v>7</v>
      </c>
      <c r="F301" s="1"/>
      <c r="G301" s="1">
        <f>E301-D289</f>
        <v>-8</v>
      </c>
      <c r="H301" s="1"/>
      <c r="I301" s="5"/>
      <c r="J301" s="5"/>
    </row>
    <row r="302" spans="2:10">
      <c r="B302" s="155"/>
      <c r="C302" s="155"/>
      <c r="D302" s="1"/>
      <c r="E302" s="1">
        <v>7</v>
      </c>
      <c r="F302" s="1"/>
      <c r="G302" s="1">
        <f>E302-D290</f>
        <v>-8</v>
      </c>
      <c r="H302" s="1"/>
      <c r="I302" s="5"/>
      <c r="J302" s="5"/>
    </row>
    <row r="303" spans="2:10">
      <c r="B303" s="155"/>
      <c r="C303" s="156"/>
      <c r="D303" s="1"/>
      <c r="E303" s="1">
        <v>7</v>
      </c>
      <c r="F303" s="1"/>
      <c r="G303" s="1">
        <f>E303-D291</f>
        <v>-8</v>
      </c>
      <c r="H303" s="1"/>
      <c r="I303" s="5"/>
      <c r="J303" s="5"/>
    </row>
    <row r="304" spans="2:10">
      <c r="B304" s="155"/>
      <c r="C304" s="154" t="s">
        <v>788</v>
      </c>
      <c r="D304" s="1">
        <v>220</v>
      </c>
      <c r="E304" s="1"/>
      <c r="F304" s="1">
        <v>370</v>
      </c>
      <c r="G304" s="1">
        <f>F304-D304</f>
        <v>150</v>
      </c>
      <c r="H304" s="1"/>
      <c r="I304" s="5"/>
      <c r="J304" s="5"/>
    </row>
    <row r="305" spans="2:10">
      <c r="B305" s="155"/>
      <c r="C305" s="155"/>
      <c r="D305" s="1">
        <v>220</v>
      </c>
      <c r="E305" s="1"/>
      <c r="F305" s="1">
        <v>410</v>
      </c>
      <c r="G305" s="1">
        <f t="shared" ref="G305:G318" si="30">F305-D305</f>
        <v>190</v>
      </c>
      <c r="H305" s="1"/>
      <c r="I305" s="5"/>
      <c r="J305" s="5"/>
    </row>
    <row r="306" spans="2:10">
      <c r="B306" s="155"/>
      <c r="C306" s="155"/>
      <c r="D306" s="1">
        <v>220</v>
      </c>
      <c r="E306" s="1"/>
      <c r="F306" s="1">
        <v>480</v>
      </c>
      <c r="G306" s="1">
        <f t="shared" si="30"/>
        <v>260</v>
      </c>
      <c r="H306" s="1"/>
      <c r="I306" s="5"/>
      <c r="J306" s="5"/>
    </row>
    <row r="307" spans="2:10">
      <c r="B307" s="156"/>
      <c r="C307" s="156"/>
      <c r="D307" s="1">
        <v>220</v>
      </c>
      <c r="E307" s="1"/>
      <c r="F307" s="1">
        <v>520</v>
      </c>
      <c r="G307" s="1">
        <f t="shared" si="30"/>
        <v>300</v>
      </c>
      <c r="H307" s="1"/>
      <c r="I307" s="5">
        <f>G296+G297+G298+G299+G300+G301+G302+G303+G304+G305+G306+G307</f>
        <v>724</v>
      </c>
      <c r="J307" s="5">
        <f>I307*40</f>
        <v>28960</v>
      </c>
    </row>
    <row r="308" spans="2:10">
      <c r="B308" s="154" t="s">
        <v>789</v>
      </c>
      <c r="C308" s="154" t="s">
        <v>790</v>
      </c>
      <c r="D308" s="1">
        <v>115</v>
      </c>
      <c r="E308" s="1"/>
      <c r="F308" s="1">
        <v>220</v>
      </c>
      <c r="G308" s="1">
        <f t="shared" si="30"/>
        <v>105</v>
      </c>
      <c r="H308" s="1"/>
      <c r="I308" s="5"/>
      <c r="J308" s="5"/>
    </row>
    <row r="309" spans="2:10">
      <c r="B309" s="155"/>
      <c r="C309" s="155"/>
      <c r="D309" s="1">
        <v>115</v>
      </c>
      <c r="E309" s="1"/>
      <c r="F309" s="1">
        <v>250</v>
      </c>
      <c r="G309" s="1">
        <f t="shared" si="30"/>
        <v>135</v>
      </c>
      <c r="H309" s="1"/>
      <c r="I309" s="5"/>
      <c r="J309" s="5"/>
    </row>
    <row r="310" spans="2:10">
      <c r="B310" s="155"/>
      <c r="C310" s="155"/>
      <c r="D310" s="1">
        <v>115</v>
      </c>
      <c r="E310" s="1"/>
      <c r="F310" s="1">
        <v>280</v>
      </c>
      <c r="G310" s="1">
        <f t="shared" si="30"/>
        <v>165</v>
      </c>
      <c r="H310" s="1"/>
      <c r="I310" s="5"/>
      <c r="J310" s="5"/>
    </row>
    <row r="311" spans="2:10">
      <c r="B311" s="156"/>
      <c r="C311" s="156"/>
      <c r="D311" s="1">
        <v>115</v>
      </c>
      <c r="E311" s="1"/>
      <c r="F311" s="1">
        <v>300</v>
      </c>
      <c r="G311" s="1">
        <f t="shared" si="30"/>
        <v>185</v>
      </c>
      <c r="H311" s="1"/>
      <c r="I311" s="5">
        <f>G308+G309+G310+G311</f>
        <v>590</v>
      </c>
      <c r="J311" s="5">
        <f>I311*40</f>
        <v>23600</v>
      </c>
    </row>
    <row r="312" spans="2:10">
      <c r="B312" s="154" t="s">
        <v>791</v>
      </c>
      <c r="C312" s="154" t="s">
        <v>793</v>
      </c>
      <c r="D312" s="1">
        <v>295</v>
      </c>
      <c r="E312" s="1"/>
      <c r="F312" s="1">
        <v>340</v>
      </c>
      <c r="G312" s="1">
        <f t="shared" si="30"/>
        <v>45</v>
      </c>
      <c r="H312" s="1"/>
      <c r="I312" s="5"/>
      <c r="J312" s="5"/>
    </row>
    <row r="313" spans="2:10">
      <c r="B313" s="155"/>
      <c r="C313" s="155"/>
      <c r="D313" s="1">
        <v>295</v>
      </c>
      <c r="E313" s="1"/>
      <c r="F313" s="1">
        <v>380</v>
      </c>
      <c r="G313" s="1">
        <f t="shared" si="30"/>
        <v>85</v>
      </c>
      <c r="H313" s="1"/>
      <c r="I313" s="5"/>
      <c r="J313" s="5"/>
    </row>
    <row r="314" spans="2:10">
      <c r="B314" s="155"/>
      <c r="C314" s="156"/>
      <c r="D314" s="1">
        <v>295</v>
      </c>
      <c r="E314" s="1"/>
      <c r="F314" s="1">
        <v>380</v>
      </c>
      <c r="G314" s="1">
        <f t="shared" si="30"/>
        <v>85</v>
      </c>
      <c r="H314" s="1"/>
      <c r="I314" s="5"/>
      <c r="J314" s="5"/>
    </row>
    <row r="315" spans="2:10">
      <c r="B315" s="155"/>
      <c r="C315" s="154" t="s">
        <v>794</v>
      </c>
      <c r="D315" s="1">
        <v>115</v>
      </c>
      <c r="E315" s="1"/>
      <c r="F315" s="1">
        <v>200</v>
      </c>
      <c r="G315" s="1">
        <f t="shared" si="30"/>
        <v>85</v>
      </c>
      <c r="H315" s="1"/>
      <c r="I315" s="5"/>
      <c r="J315" s="5"/>
    </row>
    <row r="316" spans="2:10">
      <c r="B316" s="155"/>
      <c r="C316" s="155"/>
      <c r="D316" s="8">
        <v>115</v>
      </c>
      <c r="E316" s="1"/>
      <c r="F316" s="8">
        <v>200</v>
      </c>
      <c r="G316" s="1">
        <f t="shared" si="30"/>
        <v>85</v>
      </c>
      <c r="H316" s="1"/>
      <c r="I316" s="5"/>
      <c r="J316" s="5"/>
    </row>
    <row r="317" spans="2:10">
      <c r="B317" s="155"/>
      <c r="C317" s="155"/>
      <c r="D317" s="8">
        <v>115</v>
      </c>
      <c r="E317" s="1"/>
      <c r="F317" s="8">
        <v>220</v>
      </c>
      <c r="G317" s="1">
        <f t="shared" si="30"/>
        <v>105</v>
      </c>
      <c r="H317" s="1"/>
      <c r="I317" s="5"/>
      <c r="J317" s="5"/>
    </row>
    <row r="318" spans="2:10">
      <c r="B318" s="156"/>
      <c r="C318" s="156"/>
      <c r="D318" s="8">
        <v>115</v>
      </c>
      <c r="E318" s="1"/>
      <c r="F318" s="8">
        <v>220</v>
      </c>
      <c r="G318" s="1">
        <f t="shared" si="30"/>
        <v>105</v>
      </c>
      <c r="H318" s="1"/>
      <c r="I318" s="5">
        <f>G312+G313+G314+G315+G316+G317+G318</f>
        <v>595</v>
      </c>
      <c r="J318" s="5">
        <f>I318*40</f>
        <v>23800</v>
      </c>
    </row>
    <row r="319" spans="2:10">
      <c r="B319" s="154" t="s">
        <v>795</v>
      </c>
      <c r="C319" s="154" t="s">
        <v>800</v>
      </c>
      <c r="D319" s="8">
        <v>50</v>
      </c>
      <c r="E319" s="109"/>
      <c r="F319" s="8"/>
      <c r="G319" s="1"/>
      <c r="H319" s="1" t="s">
        <v>13</v>
      </c>
      <c r="I319" s="5"/>
      <c r="J319" s="5"/>
    </row>
    <row r="320" spans="2:10">
      <c r="B320" s="155"/>
      <c r="C320" s="155"/>
      <c r="D320" s="8">
        <v>50</v>
      </c>
      <c r="E320" s="109"/>
      <c r="F320" s="8"/>
      <c r="G320" s="1"/>
      <c r="H320" s="1" t="s">
        <v>13</v>
      </c>
      <c r="I320" s="5"/>
      <c r="J320" s="5"/>
    </row>
    <row r="321" spans="2:10">
      <c r="B321" s="155"/>
      <c r="C321" s="155"/>
      <c r="D321" s="8">
        <v>33</v>
      </c>
      <c r="E321" s="109"/>
      <c r="F321" s="8"/>
      <c r="G321" s="1"/>
      <c r="H321" s="1" t="s">
        <v>13</v>
      </c>
      <c r="I321" s="5"/>
      <c r="J321" s="5"/>
    </row>
    <row r="322" spans="2:10">
      <c r="B322" s="156"/>
      <c r="C322" s="156"/>
      <c r="D322" s="8">
        <v>33</v>
      </c>
      <c r="E322" s="109"/>
      <c r="F322" s="8"/>
      <c r="G322" s="1"/>
      <c r="H322" s="1" t="s">
        <v>13</v>
      </c>
      <c r="I322" s="5">
        <v>0</v>
      </c>
      <c r="J322" s="5">
        <v>0</v>
      </c>
    </row>
    <row r="323" spans="2:10">
      <c r="B323" s="154" t="s">
        <v>798</v>
      </c>
      <c r="C323" s="154" t="s">
        <v>800</v>
      </c>
      <c r="D323" s="8">
        <v>22</v>
      </c>
      <c r="E323" s="109"/>
      <c r="F323" s="8">
        <v>78</v>
      </c>
      <c r="G323" s="1">
        <f>F323-D323</f>
        <v>56</v>
      </c>
      <c r="H323" s="1"/>
      <c r="I323" s="5"/>
      <c r="J323" s="5"/>
    </row>
    <row r="324" spans="2:10">
      <c r="B324" s="155"/>
      <c r="C324" s="155"/>
      <c r="D324" s="8">
        <v>22</v>
      </c>
      <c r="E324" s="109"/>
      <c r="F324" s="8">
        <v>99</v>
      </c>
      <c r="G324" s="1">
        <f>F324-D324</f>
        <v>77</v>
      </c>
      <c r="H324" s="1"/>
      <c r="I324" s="5"/>
      <c r="J324" s="5"/>
    </row>
    <row r="325" spans="2:10">
      <c r="B325" s="155"/>
      <c r="C325" s="155"/>
      <c r="D325" s="8"/>
      <c r="E325" s="109"/>
      <c r="F325" s="8">
        <v>140</v>
      </c>
      <c r="G325" s="1">
        <f>F325-D319</f>
        <v>90</v>
      </c>
      <c r="H325" s="1"/>
      <c r="I325" s="5"/>
      <c r="J325" s="5"/>
    </row>
    <row r="326" spans="2:10">
      <c r="B326" s="155"/>
      <c r="C326" s="155"/>
      <c r="D326" s="8"/>
      <c r="E326" s="109"/>
      <c r="F326" s="8">
        <v>175</v>
      </c>
      <c r="G326" s="1">
        <f>F326-D320</f>
        <v>125</v>
      </c>
      <c r="H326" s="1"/>
      <c r="I326" s="5"/>
      <c r="J326" s="5"/>
    </row>
    <row r="327" spans="2:10">
      <c r="B327" s="155"/>
      <c r="C327" s="155"/>
      <c r="D327" s="8"/>
      <c r="E327" s="109"/>
      <c r="F327" s="8">
        <v>185</v>
      </c>
      <c r="G327" s="1">
        <f>F327-D321</f>
        <v>152</v>
      </c>
      <c r="H327" s="1"/>
      <c r="I327" s="5"/>
      <c r="J327" s="5"/>
    </row>
    <row r="328" spans="2:10">
      <c r="B328" s="156"/>
      <c r="C328" s="156"/>
      <c r="D328" s="8"/>
      <c r="E328" s="109"/>
      <c r="F328" s="8">
        <v>185</v>
      </c>
      <c r="G328" s="1">
        <f>F328-D322</f>
        <v>152</v>
      </c>
      <c r="H328" s="1"/>
      <c r="I328" s="5">
        <f>G323+G324+G325+G326+G327+G328</f>
        <v>652</v>
      </c>
      <c r="J328" s="5">
        <f>I328*40</f>
        <v>26080</v>
      </c>
    </row>
    <row r="329" spans="2:10">
      <c r="B329" s="154" t="s">
        <v>799</v>
      </c>
      <c r="C329" s="154" t="s">
        <v>800</v>
      </c>
      <c r="D329" s="8">
        <v>140</v>
      </c>
      <c r="E329" s="109"/>
      <c r="F329" s="8">
        <v>200</v>
      </c>
      <c r="G329" s="1">
        <f>F329-D329</f>
        <v>60</v>
      </c>
      <c r="H329" s="1"/>
      <c r="I329" s="5"/>
      <c r="J329" s="5"/>
    </row>
    <row r="330" spans="2:10">
      <c r="B330" s="155"/>
      <c r="C330" s="155"/>
      <c r="D330" s="8">
        <v>140</v>
      </c>
      <c r="E330" s="109"/>
      <c r="F330" s="8">
        <v>200</v>
      </c>
      <c r="G330" s="1">
        <f t="shared" ref="G330:G340" si="31">F330-D330</f>
        <v>60</v>
      </c>
      <c r="H330" s="1"/>
      <c r="I330" s="5"/>
      <c r="J330" s="5"/>
    </row>
    <row r="331" spans="2:10">
      <c r="B331" s="155"/>
      <c r="C331" s="155"/>
      <c r="D331" s="8">
        <v>115</v>
      </c>
      <c r="E331" s="109"/>
      <c r="F331" s="8">
        <v>240</v>
      </c>
      <c r="G331" s="1">
        <f t="shared" si="31"/>
        <v>125</v>
      </c>
      <c r="H331" s="1"/>
      <c r="I331" s="5"/>
      <c r="J331" s="5"/>
    </row>
    <row r="332" spans="2:10">
      <c r="B332" s="155"/>
      <c r="C332" s="155"/>
      <c r="D332" s="8">
        <v>115</v>
      </c>
      <c r="E332" s="109"/>
      <c r="F332" s="8">
        <v>290</v>
      </c>
      <c r="G332" s="1">
        <f t="shared" si="31"/>
        <v>175</v>
      </c>
      <c r="H332" s="1"/>
      <c r="I332" s="5"/>
      <c r="J332" s="5"/>
    </row>
    <row r="333" spans="2:10">
      <c r="B333" s="155"/>
      <c r="C333" s="155"/>
      <c r="D333" s="8">
        <v>240</v>
      </c>
      <c r="E333" s="109"/>
      <c r="F333" s="8">
        <v>300</v>
      </c>
      <c r="G333" s="1">
        <f t="shared" si="31"/>
        <v>60</v>
      </c>
      <c r="H333" s="1"/>
      <c r="I333" s="5"/>
      <c r="J333" s="5"/>
    </row>
    <row r="334" spans="2:10">
      <c r="B334" s="155"/>
      <c r="C334" s="155"/>
      <c r="D334" s="8">
        <v>240</v>
      </c>
      <c r="E334" s="109"/>
      <c r="F334" s="8">
        <v>320</v>
      </c>
      <c r="G334" s="1">
        <f t="shared" si="31"/>
        <v>80</v>
      </c>
      <c r="H334" s="1"/>
      <c r="I334" s="5"/>
      <c r="J334" s="5"/>
    </row>
    <row r="335" spans="2:10">
      <c r="B335" s="155"/>
      <c r="C335" s="155"/>
      <c r="D335" s="8">
        <v>303</v>
      </c>
      <c r="E335" s="109"/>
      <c r="F335" s="8">
        <v>340</v>
      </c>
      <c r="G335" s="1">
        <f t="shared" si="31"/>
        <v>37</v>
      </c>
      <c r="H335" s="1"/>
      <c r="I335" s="5"/>
      <c r="J335" s="5"/>
    </row>
    <row r="336" spans="2:10">
      <c r="B336" s="156"/>
      <c r="C336" s="156"/>
      <c r="D336" s="8">
        <v>309</v>
      </c>
      <c r="E336" s="109"/>
      <c r="F336" s="8">
        <v>365</v>
      </c>
      <c r="G336" s="1">
        <f t="shared" si="31"/>
        <v>56</v>
      </c>
      <c r="H336" s="1"/>
      <c r="I336" s="5">
        <f>G329+G330+G331+G332+G333+G334+G335+G336</f>
        <v>653</v>
      </c>
      <c r="J336" s="5">
        <f>I336*40</f>
        <v>26120</v>
      </c>
    </row>
    <row r="337" spans="2:10">
      <c r="B337" s="154" t="s">
        <v>801</v>
      </c>
      <c r="C337" s="154" t="s">
        <v>803</v>
      </c>
      <c r="D337" s="8">
        <v>150</v>
      </c>
      <c r="E337" s="109"/>
      <c r="F337" s="8">
        <v>220</v>
      </c>
      <c r="G337" s="1">
        <f t="shared" si="31"/>
        <v>70</v>
      </c>
      <c r="H337" s="1"/>
      <c r="I337" s="5"/>
      <c r="J337" s="5"/>
    </row>
    <row r="338" spans="2:10">
      <c r="B338" s="155"/>
      <c r="C338" s="155"/>
      <c r="D338" s="8">
        <v>150</v>
      </c>
      <c r="E338" s="109"/>
      <c r="F338" s="8">
        <v>220</v>
      </c>
      <c r="G338" s="1">
        <f t="shared" si="31"/>
        <v>70</v>
      </c>
      <c r="H338" s="1"/>
      <c r="I338" s="5"/>
      <c r="J338" s="5"/>
    </row>
    <row r="339" spans="2:10">
      <c r="B339" s="155"/>
      <c r="C339" s="155"/>
      <c r="D339" s="8">
        <v>150</v>
      </c>
      <c r="E339" s="109"/>
      <c r="F339" s="8">
        <v>220</v>
      </c>
      <c r="G339" s="1">
        <f t="shared" si="31"/>
        <v>70</v>
      </c>
      <c r="H339" s="1"/>
      <c r="I339" s="5"/>
      <c r="J339" s="5"/>
    </row>
    <row r="340" spans="2:10">
      <c r="B340" s="156"/>
      <c r="C340" s="156"/>
      <c r="D340" s="8">
        <v>150</v>
      </c>
      <c r="E340" s="109"/>
      <c r="F340" s="8">
        <v>220</v>
      </c>
      <c r="G340" s="1">
        <f t="shared" si="31"/>
        <v>70</v>
      </c>
      <c r="H340" s="1"/>
      <c r="I340" s="5">
        <v>280</v>
      </c>
      <c r="J340" s="5">
        <f>I340*40</f>
        <v>11200</v>
      </c>
    </row>
    <row r="341" spans="2:10">
      <c r="B341" s="1"/>
      <c r="C341" s="1"/>
      <c r="D341" s="1"/>
      <c r="E341" s="167" t="s">
        <v>638</v>
      </c>
      <c r="F341" s="168"/>
      <c r="G341" s="5">
        <f>SUM(G292:G340)</f>
        <v>3754</v>
      </c>
      <c r="H341" s="5">
        <f>G341*40</f>
        <v>150160</v>
      </c>
      <c r="I341" s="13"/>
      <c r="J341" s="13"/>
    </row>
  </sheetData>
  <mergeCells count="129">
    <mergeCell ref="E341:F341"/>
    <mergeCell ref="B312:B318"/>
    <mergeCell ref="C315:C318"/>
    <mergeCell ref="C312:C314"/>
    <mergeCell ref="B308:B311"/>
    <mergeCell ref="C308:C311"/>
    <mergeCell ref="C304:C307"/>
    <mergeCell ref="B288:B295"/>
    <mergeCell ref="C292:C295"/>
    <mergeCell ref="C288:C291"/>
    <mergeCell ref="B296:B307"/>
    <mergeCell ref="C296:C303"/>
    <mergeCell ref="B319:B322"/>
    <mergeCell ref="C319:C322"/>
    <mergeCell ref="B323:B328"/>
    <mergeCell ref="C323:C328"/>
    <mergeCell ref="B329:B336"/>
    <mergeCell ref="C329:C336"/>
    <mergeCell ref="B337:B340"/>
    <mergeCell ref="C337:C340"/>
    <mergeCell ref="I285:J286"/>
    <mergeCell ref="C116:C122"/>
    <mergeCell ref="B116:B124"/>
    <mergeCell ref="C123:C124"/>
    <mergeCell ref="B108:B115"/>
    <mergeCell ref="C108:C113"/>
    <mergeCell ref="C114:C115"/>
    <mergeCell ref="B243:B246"/>
    <mergeCell ref="C243:C246"/>
    <mergeCell ref="B247:B250"/>
    <mergeCell ref="C247:C250"/>
    <mergeCell ref="B132:B143"/>
    <mergeCell ref="C132:C135"/>
    <mergeCell ref="C136:C139"/>
    <mergeCell ref="C140:C143"/>
    <mergeCell ref="B144:B152"/>
    <mergeCell ref="C144:C151"/>
    <mergeCell ref="B153:B165"/>
    <mergeCell ref="B166:B171"/>
    <mergeCell ref="C166:C171"/>
    <mergeCell ref="C154:C157"/>
    <mergeCell ref="C158:C161"/>
    <mergeCell ref="C162:C165"/>
    <mergeCell ref="I176:J177"/>
    <mergeCell ref="B30:B33"/>
    <mergeCell ref="C30:C33"/>
    <mergeCell ref="C24:C25"/>
    <mergeCell ref="C47:C48"/>
    <mergeCell ref="B62:B69"/>
    <mergeCell ref="C62:C69"/>
    <mergeCell ref="B56:B61"/>
    <mergeCell ref="C56:C61"/>
    <mergeCell ref="B49:B55"/>
    <mergeCell ref="C49:C51"/>
    <mergeCell ref="C52:C53"/>
    <mergeCell ref="C54:C55"/>
    <mergeCell ref="C34:C38"/>
    <mergeCell ref="B39:B42"/>
    <mergeCell ref="C39:C42"/>
    <mergeCell ref="B43:B48"/>
    <mergeCell ref="C43:C46"/>
    <mergeCell ref="B34:B38"/>
    <mergeCell ref="I3:J4"/>
    <mergeCell ref="B6:B13"/>
    <mergeCell ref="B14:B19"/>
    <mergeCell ref="B20:B23"/>
    <mergeCell ref="C6:C9"/>
    <mergeCell ref="C10:C13"/>
    <mergeCell ref="C14:C19"/>
    <mergeCell ref="C20:C23"/>
    <mergeCell ref="C26:C29"/>
    <mergeCell ref="B24:B29"/>
    <mergeCell ref="C186:C187"/>
    <mergeCell ref="B125:B131"/>
    <mergeCell ref="C125:C127"/>
    <mergeCell ref="C128:C129"/>
    <mergeCell ref="C130:C131"/>
    <mergeCell ref="B188:B191"/>
    <mergeCell ref="C188:C191"/>
    <mergeCell ref="B70:B75"/>
    <mergeCell ref="C70:C75"/>
    <mergeCell ref="B104:B107"/>
    <mergeCell ref="C104:C107"/>
    <mergeCell ref="B96:B103"/>
    <mergeCell ref="C96:C103"/>
    <mergeCell ref="B76:B95"/>
    <mergeCell ref="C76:C79"/>
    <mergeCell ref="C80:C95"/>
    <mergeCell ref="E172:F172"/>
    <mergeCell ref="E281:F281"/>
    <mergeCell ref="B192:B197"/>
    <mergeCell ref="C192:C196"/>
    <mergeCell ref="B213:B218"/>
    <mergeCell ref="C213:C218"/>
    <mergeCell ref="B198:B201"/>
    <mergeCell ref="C198:C201"/>
    <mergeCell ref="B202:B205"/>
    <mergeCell ref="C202:C205"/>
    <mergeCell ref="B206:B212"/>
    <mergeCell ref="B239:B242"/>
    <mergeCell ref="C239:C242"/>
    <mergeCell ref="B235:B238"/>
    <mergeCell ref="C235:C238"/>
    <mergeCell ref="B227:B230"/>
    <mergeCell ref="C227:C230"/>
    <mergeCell ref="B231:B234"/>
    <mergeCell ref="C231:C234"/>
    <mergeCell ref="B219:B220"/>
    <mergeCell ref="C219:C220"/>
    <mergeCell ref="B179:B184"/>
    <mergeCell ref="C179:C184"/>
    <mergeCell ref="B185:B187"/>
    <mergeCell ref="C206:C209"/>
    <mergeCell ref="C210:C212"/>
    <mergeCell ref="B277:B280"/>
    <mergeCell ref="C277:C280"/>
    <mergeCell ref="B262:B268"/>
    <mergeCell ref="C262:C268"/>
    <mergeCell ref="B269:B276"/>
    <mergeCell ref="C269:C272"/>
    <mergeCell ref="C273:C276"/>
    <mergeCell ref="B251:B254"/>
    <mergeCell ref="C251:C254"/>
    <mergeCell ref="B255:B261"/>
    <mergeCell ref="C255:C258"/>
    <mergeCell ref="C259:C261"/>
    <mergeCell ref="B221:B226"/>
    <mergeCell ref="C221:C223"/>
    <mergeCell ref="C224:C2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48"/>
  <sheetViews>
    <sheetView topLeftCell="A230" workbookViewId="0">
      <selection activeCell="N254" sqref="N254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72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72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154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156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154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156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154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156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154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156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154" t="s">
        <v>463</v>
      </c>
      <c r="C18" s="154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155"/>
      <c r="C19" s="155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156"/>
      <c r="C20" s="155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156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154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156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154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156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154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155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156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154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156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154" t="s">
        <v>487</v>
      </c>
      <c r="C42" s="154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155"/>
      <c r="C43" s="155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156"/>
      <c r="C44" s="156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154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155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156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154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156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154" t="s">
        <v>512</v>
      </c>
      <c r="C69" s="154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155"/>
      <c r="C70" s="156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156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157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59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154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156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154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156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154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156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154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156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72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72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72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72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 t="shared" ref="J112:J119" si="8">I112*D112</f>
        <v>9900</v>
      </c>
      <c r="K112" s="1"/>
    </row>
    <row r="113" spans="2:11">
      <c r="B113" s="154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 t="shared" si="8"/>
        <v>3300</v>
      </c>
      <c r="K113" s="1"/>
    </row>
    <row r="114" spans="2:11">
      <c r="B114" s="156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 t="shared" si="8"/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 t="shared" si="8"/>
        <v>16000</v>
      </c>
      <c r="K115" s="1"/>
    </row>
    <row r="116" spans="2:11">
      <c r="B116" s="154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 t="shared" si="8"/>
        <v>6000</v>
      </c>
      <c r="K116" s="1"/>
    </row>
    <row r="117" spans="2:11">
      <c r="B117" s="156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 t="shared" si="8"/>
        <v>7500</v>
      </c>
      <c r="K117" s="1"/>
    </row>
    <row r="118" spans="2:11">
      <c r="B118" s="88" t="s">
        <v>564</v>
      </c>
      <c r="C118" s="1" t="s">
        <v>569</v>
      </c>
      <c r="D118" s="1">
        <v>1200</v>
      </c>
      <c r="E118" s="1">
        <v>855</v>
      </c>
      <c r="F118" s="1">
        <v>864</v>
      </c>
      <c r="G118" s="1"/>
      <c r="H118" s="1"/>
      <c r="I118" s="1">
        <f>F118-E118</f>
        <v>9</v>
      </c>
      <c r="J118" s="1">
        <f t="shared" si="8"/>
        <v>10800</v>
      </c>
      <c r="K118" s="1"/>
    </row>
    <row r="119" spans="2:11">
      <c r="B119" s="91" t="s">
        <v>565</v>
      </c>
      <c r="C119" s="1" t="s">
        <v>325</v>
      </c>
      <c r="D119" s="1">
        <v>1500</v>
      </c>
      <c r="E119" s="1">
        <v>580</v>
      </c>
      <c r="F119" s="1">
        <v>590</v>
      </c>
      <c r="G119" s="1"/>
      <c r="H119" s="1"/>
      <c r="I119" s="1">
        <f>F119-E119</f>
        <v>10</v>
      </c>
      <c r="J119" s="1">
        <f t="shared" si="8"/>
        <v>15000</v>
      </c>
      <c r="K119" s="1"/>
    </row>
    <row r="120" spans="2:11">
      <c r="B120" s="91" t="s">
        <v>565</v>
      </c>
      <c r="C120" s="1" t="s">
        <v>569</v>
      </c>
      <c r="D120" s="1">
        <v>1200</v>
      </c>
      <c r="E120" s="1">
        <v>871</v>
      </c>
      <c r="F120" s="1">
        <v>880</v>
      </c>
      <c r="G120" s="1"/>
      <c r="H120" s="1"/>
      <c r="I120" s="1">
        <f>F120-E120</f>
        <v>9</v>
      </c>
      <c r="J120" s="1">
        <f>I120*D120</f>
        <v>10800</v>
      </c>
      <c r="K120" s="1"/>
    </row>
    <row r="121" spans="2:11">
      <c r="B121" s="91" t="s">
        <v>567</v>
      </c>
      <c r="C121" s="157" t="s">
        <v>359</v>
      </c>
      <c r="D121" s="1">
        <v>750</v>
      </c>
      <c r="E121" s="1">
        <v>1359</v>
      </c>
      <c r="F121" s="1"/>
      <c r="G121" s="1"/>
      <c r="H121" s="1"/>
      <c r="I121" s="1"/>
      <c r="J121" s="1"/>
      <c r="K121" s="1" t="s">
        <v>13</v>
      </c>
    </row>
    <row r="122" spans="2:11">
      <c r="B122" s="91" t="s">
        <v>568</v>
      </c>
      <c r="C122" s="159"/>
      <c r="D122" s="1"/>
      <c r="E122" s="1"/>
      <c r="F122" s="1">
        <v>1379</v>
      </c>
      <c r="G122" s="1"/>
      <c r="H122" s="1"/>
      <c r="I122" s="1">
        <f>F122-E121</f>
        <v>20</v>
      </c>
      <c r="J122" s="1">
        <f>I122*D121</f>
        <v>15000</v>
      </c>
      <c r="K122" s="1"/>
    </row>
    <row r="123" spans="2:11">
      <c r="B123" s="154" t="s">
        <v>570</v>
      </c>
      <c r="C123" s="154" t="s">
        <v>569</v>
      </c>
      <c r="D123" s="1">
        <v>1200</v>
      </c>
      <c r="E123" s="1">
        <v>925</v>
      </c>
      <c r="F123" s="1">
        <v>940</v>
      </c>
      <c r="G123" s="1"/>
      <c r="H123" s="1"/>
      <c r="I123" s="1">
        <f t="shared" ref="I123:I128" si="9">F123-E123</f>
        <v>15</v>
      </c>
      <c r="J123" s="1">
        <f>I123*D123</f>
        <v>18000</v>
      </c>
      <c r="K123" s="1"/>
    </row>
    <row r="124" spans="2:11">
      <c r="B124" s="155"/>
      <c r="C124" s="155"/>
      <c r="D124" s="1">
        <v>1200</v>
      </c>
      <c r="E124" s="1">
        <v>951</v>
      </c>
      <c r="F124" s="1">
        <v>960</v>
      </c>
      <c r="G124" s="1"/>
      <c r="H124" s="1"/>
      <c r="I124" s="1">
        <f t="shared" si="9"/>
        <v>9</v>
      </c>
      <c r="J124" s="1">
        <f t="shared" ref="J124:J125" si="10">I124*D124</f>
        <v>10800</v>
      </c>
      <c r="K124" s="1"/>
    </row>
    <row r="125" spans="2:11">
      <c r="B125" s="156"/>
      <c r="C125" s="156"/>
      <c r="D125" s="1">
        <v>1200</v>
      </c>
      <c r="E125" s="1">
        <v>955</v>
      </c>
      <c r="F125" s="1">
        <v>970</v>
      </c>
      <c r="G125" s="1"/>
      <c r="H125" s="1"/>
      <c r="I125" s="1">
        <f t="shared" si="9"/>
        <v>15</v>
      </c>
      <c r="J125" s="1">
        <f t="shared" si="10"/>
        <v>18000</v>
      </c>
      <c r="K125" s="1"/>
    </row>
    <row r="126" spans="2:11">
      <c r="B126" s="154" t="s">
        <v>571</v>
      </c>
      <c r="C126" s="154" t="s">
        <v>552</v>
      </c>
      <c r="D126" s="1">
        <v>800</v>
      </c>
      <c r="E126" s="1">
        <v>1173</v>
      </c>
      <c r="F126" s="1">
        <v>1205</v>
      </c>
      <c r="G126" s="1"/>
      <c r="H126" s="1"/>
      <c r="I126" s="1">
        <f t="shared" si="9"/>
        <v>32</v>
      </c>
      <c r="J126" s="1">
        <f>I126*D126</f>
        <v>25600</v>
      </c>
      <c r="K126" s="1"/>
    </row>
    <row r="127" spans="2:11">
      <c r="B127" s="156"/>
      <c r="C127" s="156"/>
      <c r="D127" s="1"/>
      <c r="E127" s="1">
        <v>1211</v>
      </c>
      <c r="F127" s="1">
        <v>1231</v>
      </c>
      <c r="G127" s="1"/>
      <c r="H127" s="1"/>
      <c r="I127" s="1">
        <f t="shared" si="9"/>
        <v>20</v>
      </c>
      <c r="J127" s="1">
        <f>I127*D126</f>
        <v>16000</v>
      </c>
      <c r="K127" s="1"/>
    </row>
    <row r="128" spans="2:11">
      <c r="B128" s="93" t="s">
        <v>574</v>
      </c>
      <c r="C128" s="93" t="s">
        <v>359</v>
      </c>
      <c r="D128" s="1">
        <v>750</v>
      </c>
      <c r="E128" s="1">
        <v>1360</v>
      </c>
      <c r="F128" s="1">
        <v>1370</v>
      </c>
      <c r="G128" s="1"/>
      <c r="H128" s="1"/>
      <c r="I128" s="1">
        <f t="shared" si="9"/>
        <v>10</v>
      </c>
      <c r="J128" s="1">
        <f>I128*D128</f>
        <v>7500</v>
      </c>
      <c r="K128" s="1"/>
    </row>
    <row r="129" spans="2:11">
      <c r="B129" s="93" t="s">
        <v>578</v>
      </c>
      <c r="C129" s="154" t="s">
        <v>252</v>
      </c>
      <c r="D129" s="1">
        <v>1000</v>
      </c>
      <c r="E129" s="1">
        <v>978</v>
      </c>
      <c r="F129" s="1"/>
      <c r="G129" s="1"/>
      <c r="H129" s="1"/>
      <c r="I129" s="1"/>
      <c r="J129" s="1"/>
      <c r="K129" s="1" t="s">
        <v>13</v>
      </c>
    </row>
    <row r="130" spans="2:11">
      <c r="B130" s="94" t="s">
        <v>580</v>
      </c>
      <c r="C130" s="156"/>
      <c r="D130" s="1"/>
      <c r="E130" s="1"/>
      <c r="F130" s="1">
        <v>985</v>
      </c>
      <c r="G130" s="1"/>
      <c r="H130" s="1"/>
      <c r="I130" s="1">
        <f>F130-E129</f>
        <v>7</v>
      </c>
      <c r="J130" s="1">
        <f>I130*D129</f>
        <v>7000</v>
      </c>
      <c r="K130" s="1"/>
    </row>
    <row r="131" spans="2:11">
      <c r="B131" s="94" t="s">
        <v>582</v>
      </c>
      <c r="C131" s="94" t="s">
        <v>252</v>
      </c>
      <c r="D131" s="1">
        <v>1000</v>
      </c>
      <c r="E131" s="1">
        <v>990</v>
      </c>
      <c r="F131" s="1">
        <v>1000</v>
      </c>
      <c r="G131" s="1"/>
      <c r="H131" s="1"/>
      <c r="I131" s="1">
        <f>F131-E131</f>
        <v>10</v>
      </c>
      <c r="J131" s="1">
        <f>I131*D131</f>
        <v>10000</v>
      </c>
      <c r="K131" s="1"/>
    </row>
    <row r="132" spans="2:11">
      <c r="B132" s="95" t="s">
        <v>583</v>
      </c>
      <c r="C132" s="95" t="s">
        <v>359</v>
      </c>
      <c r="D132" s="1">
        <v>750</v>
      </c>
      <c r="E132" s="1">
        <v>1390</v>
      </c>
      <c r="F132" s="1">
        <v>1400</v>
      </c>
      <c r="G132" s="1"/>
      <c r="H132" s="1"/>
      <c r="I132" s="1">
        <f>F132-E132</f>
        <v>10</v>
      </c>
      <c r="J132" s="1">
        <f>I132*D132</f>
        <v>7500</v>
      </c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5">
        <f>SUM(J103:J132)</f>
        <v>326800</v>
      </c>
      <c r="K133" s="1"/>
    </row>
    <row r="136" spans="2:11">
      <c r="B136" s="5" t="s">
        <v>88</v>
      </c>
      <c r="C136" s="5">
        <v>2018</v>
      </c>
      <c r="D136" s="5"/>
      <c r="E136" s="1"/>
      <c r="F136" s="1"/>
      <c r="G136" s="1"/>
      <c r="H136" s="1"/>
      <c r="I136" s="1"/>
      <c r="J136" s="1"/>
      <c r="K136" s="1"/>
    </row>
    <row r="137" spans="2:11">
      <c r="B137" s="15" t="s">
        <v>0</v>
      </c>
      <c r="C137" s="15" t="s">
        <v>209</v>
      </c>
      <c r="D137" s="15" t="s">
        <v>219</v>
      </c>
      <c r="E137" s="16" t="s">
        <v>210</v>
      </c>
      <c r="F137" s="17" t="s">
        <v>3</v>
      </c>
      <c r="G137" s="18" t="s">
        <v>6</v>
      </c>
      <c r="H137" s="19" t="s">
        <v>7</v>
      </c>
      <c r="I137" s="15" t="s">
        <v>4</v>
      </c>
      <c r="J137" s="15" t="s">
        <v>266</v>
      </c>
      <c r="K137" s="15" t="s">
        <v>9</v>
      </c>
    </row>
    <row r="138" spans="2:11">
      <c r="B138" s="1" t="s">
        <v>584</v>
      </c>
      <c r="C138" s="1" t="s">
        <v>359</v>
      </c>
      <c r="D138" s="1">
        <v>750</v>
      </c>
      <c r="E138" s="1">
        <v>1400</v>
      </c>
      <c r="F138" s="1"/>
      <c r="G138" s="1">
        <v>1412</v>
      </c>
      <c r="H138" s="1"/>
      <c r="I138" s="1">
        <f>G138-E138</f>
        <v>12</v>
      </c>
      <c r="J138" s="13">
        <f>I138*D138</f>
        <v>9000</v>
      </c>
      <c r="K138" s="1"/>
    </row>
    <row r="139" spans="2:11">
      <c r="B139" s="1" t="s">
        <v>586</v>
      </c>
      <c r="C139" s="1" t="s">
        <v>359</v>
      </c>
      <c r="D139" s="1">
        <v>750</v>
      </c>
      <c r="E139" s="1">
        <v>1380</v>
      </c>
      <c r="F139" s="1"/>
      <c r="G139" s="1">
        <v>1398</v>
      </c>
      <c r="H139" s="1"/>
      <c r="I139" s="1">
        <f>G139-E139</f>
        <v>18</v>
      </c>
      <c r="J139" s="13">
        <f>I139*D139</f>
        <v>13500</v>
      </c>
      <c r="K139" s="1"/>
    </row>
    <row r="140" spans="2:11">
      <c r="B140" s="1" t="s">
        <v>587</v>
      </c>
      <c r="C140" s="1" t="s">
        <v>359</v>
      </c>
      <c r="D140" s="1">
        <v>750</v>
      </c>
      <c r="E140" s="1">
        <v>1370</v>
      </c>
      <c r="F140" s="1"/>
      <c r="G140" s="1">
        <v>1380</v>
      </c>
      <c r="H140" s="1"/>
      <c r="I140" s="1">
        <f>G140-E140</f>
        <v>10</v>
      </c>
      <c r="J140" s="13">
        <f>I140*D140</f>
        <v>7500</v>
      </c>
      <c r="K140" s="1"/>
    </row>
    <row r="141" spans="2:11">
      <c r="B141" s="1" t="s">
        <v>588</v>
      </c>
      <c r="C141" s="154" t="s">
        <v>230</v>
      </c>
      <c r="D141" s="1">
        <v>1061</v>
      </c>
      <c r="E141" s="1">
        <v>588</v>
      </c>
      <c r="F141" s="1"/>
      <c r="G141" s="1"/>
      <c r="H141" s="1"/>
      <c r="I141" s="1"/>
      <c r="J141" s="13"/>
      <c r="K141" s="1"/>
    </row>
    <row r="142" spans="2:11">
      <c r="B142" s="1" t="s">
        <v>589</v>
      </c>
      <c r="C142" s="156"/>
      <c r="D142" s="1"/>
      <c r="E142" s="1"/>
      <c r="F142" s="1">
        <v>605</v>
      </c>
      <c r="G142" s="1"/>
      <c r="H142" s="1"/>
      <c r="I142" s="1">
        <f>F142-E141</f>
        <v>17</v>
      </c>
      <c r="J142" s="13">
        <f>I142*D141</f>
        <v>18037</v>
      </c>
      <c r="K142" s="1"/>
    </row>
    <row r="143" spans="2:11">
      <c r="B143" s="1" t="s">
        <v>589</v>
      </c>
      <c r="C143" s="154" t="s">
        <v>230</v>
      </c>
      <c r="D143" s="1">
        <v>1061</v>
      </c>
      <c r="E143" s="1">
        <v>595</v>
      </c>
      <c r="F143" s="1"/>
      <c r="G143" s="1"/>
      <c r="H143" s="1"/>
      <c r="I143" s="1"/>
      <c r="J143" s="13"/>
      <c r="K143" s="1" t="s">
        <v>13</v>
      </c>
    </row>
    <row r="144" spans="2:11">
      <c r="B144" s="1" t="s">
        <v>590</v>
      </c>
      <c r="C144" s="156"/>
      <c r="D144" s="1"/>
      <c r="E144" s="1"/>
      <c r="F144" s="1">
        <v>609</v>
      </c>
      <c r="G144" s="1"/>
      <c r="H144" s="1"/>
      <c r="I144" s="1">
        <f>F144-E143</f>
        <v>14</v>
      </c>
      <c r="J144" s="13">
        <f>I144*D143</f>
        <v>14854</v>
      </c>
      <c r="K144" s="1"/>
    </row>
    <row r="145" spans="2:11">
      <c r="B145" s="1" t="s">
        <v>591</v>
      </c>
      <c r="C145" s="154" t="s">
        <v>230</v>
      </c>
      <c r="D145" s="1">
        <v>1061</v>
      </c>
      <c r="E145" s="1">
        <v>594</v>
      </c>
      <c r="F145" s="1"/>
      <c r="G145" s="1"/>
      <c r="H145" s="1"/>
      <c r="I145" s="1"/>
      <c r="J145" s="13"/>
      <c r="K145" s="1" t="s">
        <v>13</v>
      </c>
    </row>
    <row r="146" spans="2:11">
      <c r="B146" s="1" t="s">
        <v>592</v>
      </c>
      <c r="C146" s="156"/>
      <c r="D146" s="1"/>
      <c r="E146" s="1"/>
      <c r="F146" s="1">
        <v>608</v>
      </c>
      <c r="G146" s="1"/>
      <c r="H146" s="1"/>
      <c r="I146" s="1">
        <f>F146-E145</f>
        <v>14</v>
      </c>
      <c r="J146" s="13">
        <f>I146*D145</f>
        <v>14854</v>
      </c>
      <c r="K146" s="1"/>
    </row>
    <row r="147" spans="2:11">
      <c r="B147" s="1" t="s">
        <v>593</v>
      </c>
      <c r="C147" s="96" t="s">
        <v>230</v>
      </c>
      <c r="D147" s="1">
        <v>1061</v>
      </c>
      <c r="E147" s="1">
        <v>606</v>
      </c>
      <c r="F147" s="1"/>
      <c r="G147" s="1"/>
      <c r="H147" s="1"/>
      <c r="I147" s="1"/>
      <c r="J147" s="13"/>
      <c r="K147" s="1" t="s">
        <v>13</v>
      </c>
    </row>
    <row r="148" spans="2:11">
      <c r="B148" s="1" t="s">
        <v>594</v>
      </c>
      <c r="C148" s="96"/>
      <c r="D148" s="1"/>
      <c r="E148" s="1"/>
      <c r="F148" s="1">
        <v>639</v>
      </c>
      <c r="G148" s="1"/>
      <c r="H148" s="1"/>
      <c r="I148" s="1">
        <f>F148-E147</f>
        <v>33</v>
      </c>
      <c r="J148" s="13">
        <f>I148*D147</f>
        <v>35013</v>
      </c>
      <c r="K148" s="1"/>
    </row>
    <row r="149" spans="2:11">
      <c r="B149" s="1" t="s">
        <v>595</v>
      </c>
      <c r="C149" s="154" t="s">
        <v>230</v>
      </c>
      <c r="D149" s="1">
        <v>1061</v>
      </c>
      <c r="E149" s="1"/>
      <c r="F149" s="1">
        <v>630</v>
      </c>
      <c r="G149" s="1"/>
      <c r="H149" s="1"/>
      <c r="I149" s="1"/>
      <c r="J149" s="13"/>
      <c r="K149" s="1" t="s">
        <v>13</v>
      </c>
    </row>
    <row r="150" spans="2:11">
      <c r="B150" s="1" t="s">
        <v>597</v>
      </c>
      <c r="C150" s="156"/>
      <c r="D150" s="1"/>
      <c r="E150" s="1">
        <v>598</v>
      </c>
      <c r="F150" s="1"/>
      <c r="G150" s="1"/>
      <c r="H150" s="1"/>
      <c r="I150" s="1">
        <f>F149-E150</f>
        <v>32</v>
      </c>
      <c r="J150" s="13">
        <f>I150*D149</f>
        <v>33952</v>
      </c>
      <c r="K150" s="1"/>
    </row>
    <row r="151" spans="2:11">
      <c r="B151" s="1" t="s">
        <v>598</v>
      </c>
      <c r="C151" s="97" t="s">
        <v>230</v>
      </c>
      <c r="D151" s="1">
        <v>1061</v>
      </c>
      <c r="E151" s="1">
        <v>580</v>
      </c>
      <c r="F151" s="1"/>
      <c r="G151" s="1">
        <v>592</v>
      </c>
      <c r="H151" s="1"/>
      <c r="I151" s="1">
        <f>G151-E151</f>
        <v>12</v>
      </c>
      <c r="J151" s="13">
        <f>I151*D151</f>
        <v>12732</v>
      </c>
      <c r="K151" s="1"/>
    </row>
    <row r="152" spans="2:11">
      <c r="B152" s="1" t="s">
        <v>599</v>
      </c>
      <c r="C152" s="97" t="s">
        <v>230</v>
      </c>
      <c r="D152" s="1">
        <v>1061</v>
      </c>
      <c r="E152" s="1"/>
      <c r="F152" s="1"/>
      <c r="G152" s="1">
        <v>577</v>
      </c>
      <c r="H152" s="1"/>
      <c r="I152" s="1"/>
      <c r="J152" s="13"/>
      <c r="K152" s="1" t="s">
        <v>13</v>
      </c>
    </row>
    <row r="153" spans="2:11">
      <c r="B153" s="1" t="s">
        <v>600</v>
      </c>
      <c r="C153" s="97"/>
      <c r="D153" s="1"/>
      <c r="E153" s="1">
        <v>549</v>
      </c>
      <c r="F153" s="1"/>
      <c r="G153" s="1"/>
      <c r="H153" s="1"/>
      <c r="I153" s="1">
        <f>G152-E153</f>
        <v>28</v>
      </c>
      <c r="J153" s="13">
        <f>I153*D152</f>
        <v>29708</v>
      </c>
      <c r="K153" s="1"/>
    </row>
    <row r="154" spans="2:11">
      <c r="B154" s="1" t="s">
        <v>601</v>
      </c>
      <c r="C154" s="97" t="s">
        <v>230</v>
      </c>
      <c r="D154" s="1">
        <v>1061</v>
      </c>
      <c r="E154" s="1"/>
      <c r="F154" s="1"/>
      <c r="G154" s="1">
        <v>545</v>
      </c>
      <c r="H154" s="1">
        <v>552</v>
      </c>
      <c r="I154" s="1">
        <f>G154-H154</f>
        <v>-7</v>
      </c>
      <c r="J154" s="13">
        <f>I154*D154</f>
        <v>-7427</v>
      </c>
      <c r="K154" s="1"/>
    </row>
    <row r="155" spans="2:11">
      <c r="B155" s="1" t="s">
        <v>602</v>
      </c>
      <c r="C155" s="97" t="s">
        <v>230</v>
      </c>
      <c r="D155" s="1">
        <v>1061</v>
      </c>
      <c r="E155" s="1">
        <v>560</v>
      </c>
      <c r="F155" s="1">
        <v>569</v>
      </c>
      <c r="G155" s="1"/>
      <c r="H155" s="1"/>
      <c r="I155" s="1">
        <f>F155-E155</f>
        <v>9</v>
      </c>
      <c r="J155" s="13">
        <f>I155*D155</f>
        <v>9549</v>
      </c>
      <c r="K155" s="1"/>
    </row>
    <row r="156" spans="2:11">
      <c r="B156" s="1" t="s">
        <v>603</v>
      </c>
      <c r="C156" s="100" t="s">
        <v>230</v>
      </c>
      <c r="D156" s="1">
        <v>1061</v>
      </c>
      <c r="E156" s="1">
        <v>570</v>
      </c>
      <c r="F156" s="1"/>
      <c r="G156" s="1"/>
      <c r="H156" s="1"/>
      <c r="I156" s="1"/>
      <c r="J156" s="13"/>
      <c r="K156" s="1" t="s">
        <v>13</v>
      </c>
    </row>
    <row r="157" spans="2:11">
      <c r="B157" s="1" t="s">
        <v>604</v>
      </c>
      <c r="C157" s="100"/>
      <c r="D157" s="1"/>
      <c r="E157" s="1"/>
      <c r="F157" s="1">
        <v>585</v>
      </c>
      <c r="G157" s="1"/>
      <c r="H157" s="1"/>
      <c r="I157" s="1">
        <f>F157-E156</f>
        <v>15</v>
      </c>
      <c r="J157" s="13">
        <f>I157*D156</f>
        <v>15915</v>
      </c>
      <c r="K157" s="1"/>
    </row>
    <row r="158" spans="2:11">
      <c r="B158" s="1" t="s">
        <v>606</v>
      </c>
      <c r="C158" s="154" t="s">
        <v>504</v>
      </c>
      <c r="D158" s="1">
        <v>600</v>
      </c>
      <c r="E158" s="1">
        <v>1872</v>
      </c>
      <c r="F158" s="1"/>
      <c r="G158" s="1"/>
      <c r="H158" s="1"/>
      <c r="I158" s="1"/>
      <c r="J158" s="13"/>
      <c r="K158" s="1" t="s">
        <v>13</v>
      </c>
    </row>
    <row r="159" spans="2:11">
      <c r="B159" s="1" t="s">
        <v>607</v>
      </c>
      <c r="C159" s="156"/>
      <c r="D159" s="1"/>
      <c r="E159" s="1"/>
      <c r="F159" s="1">
        <v>1975</v>
      </c>
      <c r="G159" s="1"/>
      <c r="H159" s="1"/>
      <c r="I159" s="1">
        <f>F159-E158</f>
        <v>103</v>
      </c>
      <c r="J159" s="13">
        <f>I159*D158</f>
        <v>61800</v>
      </c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5">
        <f>SUM(J138:J159)</f>
        <v>268987</v>
      </c>
      <c r="K160" s="1"/>
    </row>
    <row r="162" spans="2:11">
      <c r="B162" s="5" t="s">
        <v>113</v>
      </c>
      <c r="C162" s="5">
        <v>2018</v>
      </c>
      <c r="D162" s="5"/>
      <c r="E162" s="1"/>
      <c r="F162" s="1"/>
      <c r="G162" s="1"/>
      <c r="H162" s="1"/>
      <c r="I162" s="1"/>
      <c r="J162" s="1"/>
      <c r="K162" s="1"/>
    </row>
    <row r="163" spans="2:11">
      <c r="B163" s="15" t="s">
        <v>0</v>
      </c>
      <c r="C163" s="15" t="s">
        <v>209</v>
      </c>
      <c r="D163" s="15" t="s">
        <v>219</v>
      </c>
      <c r="E163" s="16" t="s">
        <v>210</v>
      </c>
      <c r="F163" s="17" t="s">
        <v>3</v>
      </c>
      <c r="G163" s="18" t="s">
        <v>6</v>
      </c>
      <c r="H163" s="19" t="s">
        <v>7</v>
      </c>
      <c r="I163" s="15" t="s">
        <v>4</v>
      </c>
      <c r="J163" s="15" t="s">
        <v>266</v>
      </c>
      <c r="K163" s="15" t="s">
        <v>9</v>
      </c>
    </row>
    <row r="164" spans="2:11">
      <c r="B164" s="1" t="s">
        <v>625</v>
      </c>
      <c r="C164" s="113" t="s">
        <v>637</v>
      </c>
      <c r="D164" s="1">
        <v>1061</v>
      </c>
      <c r="E164" s="1">
        <v>565</v>
      </c>
      <c r="F164" s="1"/>
      <c r="G164" s="1"/>
      <c r="H164" s="1"/>
      <c r="I164" s="1"/>
      <c r="J164" s="1"/>
      <c r="K164" s="1" t="s">
        <v>13</v>
      </c>
    </row>
    <row r="165" spans="2:11">
      <c r="B165" s="1" t="s">
        <v>633</v>
      </c>
      <c r="C165" s="1"/>
      <c r="D165" s="1"/>
      <c r="E165" s="1"/>
      <c r="F165" s="1">
        <v>600</v>
      </c>
      <c r="G165" s="1"/>
      <c r="H165" s="1"/>
      <c r="I165" s="1">
        <f>F165-E164</f>
        <v>35</v>
      </c>
      <c r="J165" s="1">
        <f>I165*D164</f>
        <v>37135</v>
      </c>
      <c r="K165" s="1"/>
    </row>
    <row r="166" spans="2:11">
      <c r="B166" s="1" t="s">
        <v>636</v>
      </c>
      <c r="C166" s="112" t="s">
        <v>530</v>
      </c>
      <c r="D166" s="1">
        <v>800</v>
      </c>
      <c r="E166" s="1">
        <v>1215</v>
      </c>
      <c r="F166" s="1">
        <v>1240</v>
      </c>
      <c r="G166" s="1"/>
      <c r="H166" s="1"/>
      <c r="I166" s="1">
        <f>F166-E166</f>
        <v>25</v>
      </c>
      <c r="J166" s="1">
        <f>I166*D166</f>
        <v>20000</v>
      </c>
      <c r="K166" s="1"/>
    </row>
    <row r="167" spans="2:11">
      <c r="B167" s="1" t="s">
        <v>640</v>
      </c>
      <c r="C167" s="154" t="s">
        <v>530</v>
      </c>
      <c r="D167" s="1">
        <v>800</v>
      </c>
      <c r="E167" s="1">
        <v>1233</v>
      </c>
      <c r="F167" s="1"/>
      <c r="G167" s="1"/>
      <c r="H167" s="109"/>
      <c r="I167" s="1"/>
      <c r="J167" s="1"/>
      <c r="K167" s="1" t="s">
        <v>13</v>
      </c>
    </row>
    <row r="168" spans="2:11">
      <c r="B168" s="1" t="s">
        <v>649</v>
      </c>
      <c r="C168" s="156"/>
      <c r="D168" s="1"/>
      <c r="E168" s="1"/>
      <c r="F168" s="1">
        <v>1300</v>
      </c>
      <c r="G168" s="1"/>
      <c r="H168" s="109"/>
      <c r="I168" s="1">
        <f>F168-E167</f>
        <v>67</v>
      </c>
      <c r="J168" s="1">
        <f>I168*D167</f>
        <v>53600</v>
      </c>
      <c r="K168" s="1"/>
    </row>
    <row r="169" spans="2:11">
      <c r="B169" s="1" t="s">
        <v>654</v>
      </c>
      <c r="C169" s="154" t="s">
        <v>530</v>
      </c>
      <c r="D169" s="1">
        <v>800</v>
      </c>
      <c r="E169" s="1">
        <v>1299</v>
      </c>
      <c r="F169" s="1"/>
      <c r="G169" s="1"/>
      <c r="H169" s="109"/>
      <c r="I169" s="1"/>
      <c r="J169" s="1"/>
      <c r="K169" s="1" t="s">
        <v>13</v>
      </c>
    </row>
    <row r="170" spans="2:11">
      <c r="B170" s="1" t="s">
        <v>651</v>
      </c>
      <c r="C170" s="156"/>
      <c r="D170" s="1"/>
      <c r="E170" s="1"/>
      <c r="F170" s="1">
        <v>1329</v>
      </c>
      <c r="G170" s="1"/>
      <c r="H170" s="109"/>
      <c r="I170" s="1">
        <f>F170-E169</f>
        <v>30</v>
      </c>
      <c r="J170" s="1">
        <f>I170*D169</f>
        <v>24000</v>
      </c>
      <c r="K170" s="1"/>
    </row>
    <row r="171" spans="2:11">
      <c r="B171" s="1" t="s">
        <v>652</v>
      </c>
      <c r="C171" s="113" t="s">
        <v>359</v>
      </c>
      <c r="D171" s="1">
        <v>750</v>
      </c>
      <c r="E171" s="1">
        <v>1292</v>
      </c>
      <c r="F171" s="1"/>
      <c r="G171" s="1">
        <v>1305</v>
      </c>
      <c r="H171" s="109"/>
      <c r="I171" s="1">
        <f>G171-E171</f>
        <v>13</v>
      </c>
      <c r="J171" s="1">
        <f>I171*D171</f>
        <v>9750</v>
      </c>
      <c r="K171" s="1"/>
    </row>
    <row r="172" spans="2:11">
      <c r="B172" s="1" t="s">
        <v>656</v>
      </c>
      <c r="C172" s="154" t="s">
        <v>359</v>
      </c>
      <c r="D172" s="1">
        <v>750</v>
      </c>
      <c r="E172" s="1"/>
      <c r="F172" s="1"/>
      <c r="G172" s="1">
        <v>1292</v>
      </c>
      <c r="H172" s="109"/>
      <c r="I172" s="1"/>
      <c r="J172" s="1"/>
      <c r="K172" s="1"/>
    </row>
    <row r="173" spans="2:11">
      <c r="B173" s="1" t="s">
        <v>660</v>
      </c>
      <c r="C173" s="156"/>
      <c r="D173" s="1"/>
      <c r="E173" s="1">
        <v>1225</v>
      </c>
      <c r="F173" s="1"/>
      <c r="G173" s="1"/>
      <c r="H173" s="109"/>
      <c r="I173" s="1">
        <f>G172-E173</f>
        <v>67</v>
      </c>
      <c r="J173" s="1">
        <f>I173*D172</f>
        <v>50250</v>
      </c>
      <c r="K173" s="1"/>
    </row>
    <row r="174" spans="2:11">
      <c r="B174" s="1"/>
      <c r="C174" s="1"/>
      <c r="D174" s="1"/>
      <c r="E174" s="1"/>
      <c r="F174" s="1"/>
      <c r="G174" s="1"/>
      <c r="H174" s="167" t="s">
        <v>638</v>
      </c>
      <c r="I174" s="168"/>
      <c r="J174" s="5">
        <f>SUM(J165:J173)</f>
        <v>194735</v>
      </c>
      <c r="K174" s="1"/>
    </row>
    <row r="177" spans="2:11">
      <c r="B177" s="5" t="s">
        <v>139</v>
      </c>
      <c r="C177" s="5">
        <v>2018</v>
      </c>
      <c r="D177" s="5"/>
      <c r="E177" s="1"/>
      <c r="F177" s="1"/>
      <c r="G177" s="1"/>
      <c r="H177" s="1"/>
      <c r="I177" s="1"/>
      <c r="J177" s="1"/>
      <c r="K177" s="1"/>
    </row>
    <row r="178" spans="2:11">
      <c r="B178" s="15" t="s">
        <v>0</v>
      </c>
      <c r="C178" s="15" t="s">
        <v>209</v>
      </c>
      <c r="D178" s="15" t="s">
        <v>219</v>
      </c>
      <c r="E178" s="16" t="s">
        <v>210</v>
      </c>
      <c r="F178" s="17" t="s">
        <v>3</v>
      </c>
      <c r="G178" s="18" t="s">
        <v>6</v>
      </c>
      <c r="H178" s="19" t="s">
        <v>7</v>
      </c>
      <c r="I178" s="15" t="s">
        <v>4</v>
      </c>
      <c r="J178" s="15" t="s">
        <v>266</v>
      </c>
      <c r="K178" s="15" t="s">
        <v>9</v>
      </c>
    </row>
    <row r="179" spans="2:11">
      <c r="B179" s="1" t="s">
        <v>666</v>
      </c>
      <c r="C179" s="1" t="s">
        <v>678</v>
      </c>
      <c r="D179" s="1">
        <v>75</v>
      </c>
      <c r="E179" s="1">
        <v>8825</v>
      </c>
      <c r="F179" s="1"/>
      <c r="G179" s="1"/>
      <c r="H179" s="1"/>
      <c r="I179" s="1"/>
      <c r="J179" s="1"/>
      <c r="K179" s="1" t="s">
        <v>13</v>
      </c>
    </row>
    <row r="180" spans="2:11">
      <c r="B180" s="1" t="s">
        <v>673</v>
      </c>
      <c r="C180" s="1"/>
      <c r="D180" s="1"/>
      <c r="E180" s="1"/>
      <c r="F180" s="1">
        <v>9390</v>
      </c>
      <c r="G180" s="1"/>
      <c r="H180" s="1"/>
      <c r="I180" s="1">
        <f>F180-E179</f>
        <v>565</v>
      </c>
      <c r="J180" s="1">
        <f>I180*75</f>
        <v>42375</v>
      </c>
      <c r="K180" s="1"/>
    </row>
    <row r="181" spans="2:11">
      <c r="B181" s="1" t="s">
        <v>676</v>
      </c>
      <c r="C181" s="1" t="s">
        <v>359</v>
      </c>
      <c r="D181" s="1">
        <v>750</v>
      </c>
      <c r="E181" s="1">
        <v>1258</v>
      </c>
      <c r="F181" s="1">
        <v>1270</v>
      </c>
      <c r="G181" s="1"/>
      <c r="H181" s="1"/>
      <c r="I181" s="1">
        <f>F181-E181</f>
        <v>12</v>
      </c>
      <c r="J181" s="1">
        <f>I181*D181</f>
        <v>9000</v>
      </c>
      <c r="K181" s="1"/>
    </row>
    <row r="182" spans="2:11">
      <c r="B182" s="1" t="s">
        <v>679</v>
      </c>
      <c r="C182" s="1" t="s">
        <v>359</v>
      </c>
      <c r="D182" s="1">
        <v>750</v>
      </c>
      <c r="E182" s="1">
        <v>1279</v>
      </c>
      <c r="F182" s="1">
        <v>1289</v>
      </c>
      <c r="G182" s="1"/>
      <c r="H182" s="109"/>
      <c r="I182" s="1">
        <f>F182-E182</f>
        <v>10</v>
      </c>
      <c r="J182" s="1">
        <f>I182*D182</f>
        <v>7500</v>
      </c>
      <c r="K182" s="1"/>
    </row>
    <row r="183" spans="2:11">
      <c r="B183" s="1" t="s">
        <v>680</v>
      </c>
      <c r="C183" s="154" t="s">
        <v>359</v>
      </c>
      <c r="D183" s="1">
        <v>750</v>
      </c>
      <c r="E183" s="1">
        <v>1291</v>
      </c>
      <c r="F183" s="1"/>
      <c r="G183" s="1"/>
      <c r="H183" s="109"/>
      <c r="I183" s="1"/>
      <c r="J183" s="1"/>
      <c r="K183" s="1" t="s">
        <v>13</v>
      </c>
    </row>
    <row r="184" spans="2:11">
      <c r="B184" s="1" t="s">
        <v>688</v>
      </c>
      <c r="C184" s="156"/>
      <c r="D184" s="1"/>
      <c r="E184" s="1"/>
      <c r="F184" s="1">
        <v>1311</v>
      </c>
      <c r="G184" s="1"/>
      <c r="H184" s="109"/>
      <c r="I184" s="1">
        <f>F184-E183</f>
        <v>20</v>
      </c>
      <c r="J184" s="1">
        <f>I184*D183</f>
        <v>15000</v>
      </c>
      <c r="K184" s="1"/>
    </row>
    <row r="185" spans="2:11">
      <c r="B185" s="1" t="s">
        <v>691</v>
      </c>
      <c r="C185" s="122" t="s">
        <v>252</v>
      </c>
      <c r="D185" s="1">
        <v>1000</v>
      </c>
      <c r="E185" s="1"/>
      <c r="F185" s="1">
        <v>1096</v>
      </c>
      <c r="G185" s="1"/>
      <c r="H185" s="109"/>
      <c r="I185" s="1"/>
      <c r="J185" s="1"/>
      <c r="K185" s="1"/>
    </row>
    <row r="186" spans="2:11">
      <c r="B186" s="1" t="s">
        <v>694</v>
      </c>
      <c r="C186" s="122"/>
      <c r="D186" s="1"/>
      <c r="E186" s="1">
        <v>1080</v>
      </c>
      <c r="F186" s="1"/>
      <c r="G186" s="1"/>
      <c r="H186" s="109"/>
      <c r="I186" s="1">
        <f>F185-E186</f>
        <v>16</v>
      </c>
      <c r="J186" s="1">
        <f>I186*D185</f>
        <v>16000</v>
      </c>
      <c r="K186" s="1"/>
    </row>
    <row r="187" spans="2:11">
      <c r="B187" s="1" t="s">
        <v>696</v>
      </c>
      <c r="C187" s="123" t="s">
        <v>252</v>
      </c>
      <c r="D187" s="1">
        <v>1000</v>
      </c>
      <c r="E187" s="1">
        <v>1085</v>
      </c>
      <c r="F187" s="1">
        <v>1095</v>
      </c>
      <c r="G187" s="1"/>
      <c r="H187" s="109"/>
      <c r="I187" s="1">
        <f t="shared" ref="I187:I193" si="11">F187-E187</f>
        <v>10</v>
      </c>
      <c r="J187" s="1">
        <f>I187*D187</f>
        <v>10000</v>
      </c>
      <c r="K187" s="1"/>
    </row>
    <row r="188" spans="2:11">
      <c r="B188" s="1" t="s">
        <v>699</v>
      </c>
      <c r="C188" s="124" t="s">
        <v>252</v>
      </c>
      <c r="D188" s="1">
        <v>1000</v>
      </c>
      <c r="E188" s="1">
        <v>1092</v>
      </c>
      <c r="F188" s="1">
        <v>1101</v>
      </c>
      <c r="G188" s="1"/>
      <c r="H188" s="109"/>
      <c r="I188" s="1">
        <f t="shared" si="11"/>
        <v>9</v>
      </c>
      <c r="J188" s="1">
        <f>I188*D188</f>
        <v>9000</v>
      </c>
      <c r="K188" s="1"/>
    </row>
    <row r="189" spans="2:11">
      <c r="B189" s="1" t="s">
        <v>700</v>
      </c>
      <c r="C189" s="126" t="s">
        <v>252</v>
      </c>
      <c r="D189" s="1">
        <v>1000</v>
      </c>
      <c r="E189" s="1">
        <v>1116</v>
      </c>
      <c r="F189" s="1">
        <v>1128</v>
      </c>
      <c r="G189" s="1"/>
      <c r="H189" s="109"/>
      <c r="I189" s="1">
        <f t="shared" si="11"/>
        <v>12</v>
      </c>
      <c r="J189" s="1">
        <f>I189*D189</f>
        <v>12000</v>
      </c>
      <c r="K189" s="1"/>
    </row>
    <row r="190" spans="2:11">
      <c r="B190" s="185" t="s">
        <v>702</v>
      </c>
      <c r="C190" s="154" t="s">
        <v>678</v>
      </c>
      <c r="D190" s="1">
        <v>75</v>
      </c>
      <c r="E190" s="1">
        <v>9510</v>
      </c>
      <c r="F190" s="1">
        <v>9725</v>
      </c>
      <c r="G190" s="1"/>
      <c r="H190" s="109"/>
      <c r="I190" s="1">
        <f t="shared" si="11"/>
        <v>215</v>
      </c>
      <c r="J190" s="1">
        <f>I190*75</f>
        <v>16125</v>
      </c>
      <c r="K190" s="1"/>
    </row>
    <row r="191" spans="2:11">
      <c r="B191" s="186"/>
      <c r="C191" s="156"/>
      <c r="D191" s="1">
        <v>75</v>
      </c>
      <c r="E191" s="1">
        <v>9510</v>
      </c>
      <c r="F191" s="1">
        <v>9750</v>
      </c>
      <c r="G191" s="1"/>
      <c r="H191" s="109"/>
      <c r="I191" s="1">
        <f t="shared" si="11"/>
        <v>240</v>
      </c>
      <c r="J191" s="1">
        <f>I191*D191</f>
        <v>18000</v>
      </c>
      <c r="K191" s="1"/>
    </row>
    <row r="192" spans="2:11">
      <c r="B192" s="185" t="s">
        <v>704</v>
      </c>
      <c r="C192" s="154" t="s">
        <v>678</v>
      </c>
      <c r="D192" s="1">
        <v>75</v>
      </c>
      <c r="E192" s="1">
        <v>9800</v>
      </c>
      <c r="F192" s="1">
        <v>9910</v>
      </c>
      <c r="G192" s="1"/>
      <c r="H192" s="109"/>
      <c r="I192" s="1">
        <f t="shared" si="11"/>
        <v>110</v>
      </c>
      <c r="J192" s="1">
        <f>I192*D192</f>
        <v>8250</v>
      </c>
      <c r="K192" s="1"/>
    </row>
    <row r="193" spans="2:11">
      <c r="B193" s="186"/>
      <c r="C193" s="156"/>
      <c r="D193" s="1">
        <v>75</v>
      </c>
      <c r="E193" s="1">
        <v>9800</v>
      </c>
      <c r="F193" s="1">
        <v>9910</v>
      </c>
      <c r="G193" s="1"/>
      <c r="H193" s="109"/>
      <c r="I193" s="1">
        <f t="shared" si="11"/>
        <v>110</v>
      </c>
      <c r="J193" s="1">
        <f>I193*D193</f>
        <v>8250</v>
      </c>
      <c r="K193" s="1"/>
    </row>
    <row r="194" spans="2:11">
      <c r="B194" s="130" t="s">
        <v>706</v>
      </c>
      <c r="C194" s="154" t="s">
        <v>719</v>
      </c>
      <c r="D194" s="1">
        <v>1000</v>
      </c>
      <c r="E194" s="1">
        <v>1115</v>
      </c>
      <c r="F194" s="1"/>
      <c r="G194" s="1"/>
      <c r="H194" s="109"/>
      <c r="I194" s="1"/>
      <c r="J194" s="1"/>
      <c r="K194" s="1" t="s">
        <v>13</v>
      </c>
    </row>
    <row r="195" spans="2:11">
      <c r="B195" s="130" t="s">
        <v>714</v>
      </c>
      <c r="C195" s="156"/>
      <c r="D195" s="1"/>
      <c r="E195" s="1"/>
      <c r="F195" s="1">
        <v>1140</v>
      </c>
      <c r="G195" s="1"/>
      <c r="H195" s="109"/>
      <c r="I195" s="1">
        <f>F195-E194</f>
        <v>25</v>
      </c>
      <c r="J195" s="1">
        <f>I195*D194</f>
        <v>25000</v>
      </c>
      <c r="K195" s="1"/>
    </row>
    <row r="196" spans="2:11">
      <c r="B196" s="185" t="s">
        <v>709</v>
      </c>
      <c r="C196" s="154" t="s">
        <v>729</v>
      </c>
      <c r="D196" s="1">
        <v>75</v>
      </c>
      <c r="E196" s="1"/>
      <c r="F196" s="1"/>
      <c r="G196" s="1">
        <v>9730</v>
      </c>
      <c r="H196" s="109"/>
      <c r="I196" s="1"/>
      <c r="J196" s="1"/>
      <c r="K196" s="1"/>
    </row>
    <row r="197" spans="2:11">
      <c r="B197" s="186"/>
      <c r="C197" s="156"/>
      <c r="D197" s="1"/>
      <c r="E197" s="1">
        <v>9450</v>
      </c>
      <c r="F197" s="1"/>
      <c r="G197" s="1"/>
      <c r="H197" s="109"/>
      <c r="I197" s="1">
        <f>G196-E197</f>
        <v>280</v>
      </c>
      <c r="J197" s="1">
        <f>I197*D196</f>
        <v>21000</v>
      </c>
      <c r="K197" s="1"/>
    </row>
    <row r="198" spans="2:11">
      <c r="B198" s="133" t="s">
        <v>720</v>
      </c>
      <c r="C198" s="154" t="s">
        <v>729</v>
      </c>
      <c r="D198" s="1">
        <v>75</v>
      </c>
      <c r="E198" s="1">
        <v>9300</v>
      </c>
      <c r="F198" s="1"/>
      <c r="G198" s="1"/>
      <c r="H198" s="109"/>
      <c r="I198" s="1"/>
      <c r="J198" s="1"/>
      <c r="K198" s="1"/>
    </row>
    <row r="199" spans="2:11">
      <c r="B199" s="133" t="s">
        <v>727</v>
      </c>
      <c r="C199" s="156"/>
      <c r="D199" s="1"/>
      <c r="E199" s="1"/>
      <c r="F199" s="1">
        <v>9400</v>
      </c>
      <c r="G199" s="1"/>
      <c r="H199" s="109"/>
      <c r="I199" s="1">
        <f>F199-E198</f>
        <v>100</v>
      </c>
      <c r="J199" s="1">
        <f>I199*D198</f>
        <v>7500</v>
      </c>
      <c r="K199" s="1"/>
    </row>
    <row r="200" spans="2:11">
      <c r="B200" s="1"/>
      <c r="C200" s="1"/>
      <c r="D200" s="1"/>
      <c r="E200" s="1"/>
      <c r="F200" s="1"/>
      <c r="G200" s="1"/>
      <c r="H200" s="167" t="s">
        <v>638</v>
      </c>
      <c r="I200" s="168"/>
      <c r="J200" s="5">
        <f>SUM(J180:J199)</f>
        <v>225000</v>
      </c>
      <c r="K200" s="1"/>
    </row>
    <row r="203" spans="2:11">
      <c r="B203" s="5" t="s">
        <v>175</v>
      </c>
      <c r="C203" s="5">
        <v>2018</v>
      </c>
      <c r="D203" s="5"/>
      <c r="E203" s="1"/>
      <c r="F203" s="1"/>
      <c r="G203" s="1"/>
      <c r="H203" s="1"/>
      <c r="I203" s="1"/>
      <c r="J203" s="1"/>
      <c r="K203" s="1"/>
    </row>
    <row r="204" spans="2:11">
      <c r="B204" s="15" t="s">
        <v>0</v>
      </c>
      <c r="C204" s="15" t="s">
        <v>209</v>
      </c>
      <c r="D204" s="15" t="s">
        <v>219</v>
      </c>
      <c r="E204" s="16" t="s">
        <v>210</v>
      </c>
      <c r="F204" s="17" t="s">
        <v>3</v>
      </c>
      <c r="G204" s="18" t="s">
        <v>6</v>
      </c>
      <c r="H204" s="19" t="s">
        <v>7</v>
      </c>
      <c r="I204" s="15" t="s">
        <v>4</v>
      </c>
      <c r="J204" s="15" t="s">
        <v>266</v>
      </c>
      <c r="K204" s="15" t="s">
        <v>9</v>
      </c>
    </row>
    <row r="205" spans="2:11">
      <c r="B205" s="1" t="s">
        <v>730</v>
      </c>
      <c r="C205" s="154" t="s">
        <v>359</v>
      </c>
      <c r="D205" s="1">
        <v>750</v>
      </c>
      <c r="E205" s="1"/>
      <c r="F205" s="1"/>
      <c r="G205" s="1">
        <v>1292</v>
      </c>
      <c r="H205" s="1"/>
      <c r="I205" s="1"/>
      <c r="J205" s="1"/>
      <c r="K205" s="1" t="s">
        <v>13</v>
      </c>
    </row>
    <row r="206" spans="2:11">
      <c r="B206" s="1" t="s">
        <v>731</v>
      </c>
      <c r="C206" s="156"/>
      <c r="D206" s="1"/>
      <c r="E206" s="1">
        <v>1272</v>
      </c>
      <c r="F206" s="1"/>
      <c r="G206" s="1"/>
      <c r="H206" s="1"/>
      <c r="I206" s="1">
        <f>G205-E206</f>
        <v>20</v>
      </c>
      <c r="J206" s="1">
        <f>I206*75</f>
        <v>1500</v>
      </c>
      <c r="K206" s="1"/>
    </row>
    <row r="207" spans="2:11">
      <c r="B207" s="154" t="s">
        <v>732</v>
      </c>
      <c r="C207" s="154" t="s">
        <v>271</v>
      </c>
      <c r="D207" s="1">
        <v>750</v>
      </c>
      <c r="E207" s="1">
        <v>943</v>
      </c>
      <c r="F207" s="1"/>
      <c r="G207" s="1"/>
      <c r="H207" s="1">
        <v>917</v>
      </c>
      <c r="I207" s="1">
        <f>H207-E207</f>
        <v>-26</v>
      </c>
      <c r="J207" s="1">
        <f>I207*750</f>
        <v>-19500</v>
      </c>
      <c r="K207" s="1"/>
    </row>
    <row r="208" spans="2:11">
      <c r="B208" s="155"/>
      <c r="C208" s="155"/>
      <c r="D208" s="1">
        <v>750</v>
      </c>
      <c r="E208" s="1">
        <v>934</v>
      </c>
      <c r="F208" s="1"/>
      <c r="G208" s="1"/>
      <c r="H208" s="109">
        <v>917</v>
      </c>
      <c r="I208" s="1">
        <f>H208-E208</f>
        <v>-17</v>
      </c>
      <c r="J208" s="1">
        <f>I208*750</f>
        <v>-12750</v>
      </c>
      <c r="K208" s="1"/>
    </row>
    <row r="209" spans="2:11">
      <c r="B209" s="156"/>
      <c r="C209" s="156"/>
      <c r="D209" s="1">
        <v>1500</v>
      </c>
      <c r="E209" s="1">
        <v>906</v>
      </c>
      <c r="F209" s="1">
        <v>921</v>
      </c>
      <c r="G209" s="1"/>
      <c r="H209" s="109"/>
      <c r="I209" s="13">
        <f>F209-E209</f>
        <v>15</v>
      </c>
      <c r="J209" s="1">
        <f>I209*D209</f>
        <v>22500</v>
      </c>
      <c r="K209" s="1" t="s">
        <v>13</v>
      </c>
    </row>
    <row r="210" spans="2:11">
      <c r="B210" s="138" t="s">
        <v>737</v>
      </c>
      <c r="C210" s="154" t="s">
        <v>252</v>
      </c>
      <c r="D210" s="1">
        <v>1000</v>
      </c>
      <c r="E210" s="1">
        <v>1190</v>
      </c>
      <c r="F210" s="1"/>
      <c r="G210" s="1"/>
      <c r="H210" s="109"/>
      <c r="I210" s="13"/>
      <c r="J210" s="1"/>
      <c r="K210" s="1" t="s">
        <v>13</v>
      </c>
    </row>
    <row r="211" spans="2:11">
      <c r="B211" s="138" t="s">
        <v>744</v>
      </c>
      <c r="C211" s="156"/>
      <c r="D211" s="1"/>
      <c r="E211" s="1"/>
      <c r="F211" s="1">
        <v>1218</v>
      </c>
      <c r="G211" s="1"/>
      <c r="H211" s="109"/>
      <c r="I211" s="13">
        <f>F211-E210</f>
        <v>28</v>
      </c>
      <c r="J211" s="1">
        <f>I211*D210</f>
        <v>28000</v>
      </c>
      <c r="K211" s="1"/>
    </row>
    <row r="212" spans="2:11">
      <c r="B212" s="138" t="s">
        <v>746</v>
      </c>
      <c r="C212" s="154" t="s">
        <v>359</v>
      </c>
      <c r="D212" s="1">
        <v>750</v>
      </c>
      <c r="E212" s="1"/>
      <c r="F212" s="1"/>
      <c r="G212" s="1">
        <v>1287</v>
      </c>
      <c r="H212" s="109"/>
      <c r="I212" s="13"/>
      <c r="J212" s="1"/>
      <c r="K212" s="1" t="s">
        <v>13</v>
      </c>
    </row>
    <row r="213" spans="2:11">
      <c r="B213" s="138" t="s">
        <v>749</v>
      </c>
      <c r="C213" s="156"/>
      <c r="D213" s="1"/>
      <c r="E213" s="1">
        <v>1265</v>
      </c>
      <c r="F213" s="1"/>
      <c r="G213" s="1"/>
      <c r="H213" s="109"/>
      <c r="I213" s="13">
        <f>G212-E213</f>
        <v>22</v>
      </c>
      <c r="J213" s="1">
        <f>I213*D212</f>
        <v>16500</v>
      </c>
      <c r="K213" s="1"/>
    </row>
    <row r="214" spans="2:11">
      <c r="B214" s="140" t="s">
        <v>750</v>
      </c>
      <c r="C214" s="140" t="s">
        <v>252</v>
      </c>
      <c r="D214" s="1">
        <v>1000</v>
      </c>
      <c r="E214" s="1">
        <v>1190</v>
      </c>
      <c r="F214" s="1"/>
      <c r="G214" s="1">
        <v>1200</v>
      </c>
      <c r="H214" s="109"/>
      <c r="I214" s="13">
        <f>G214-E214</f>
        <v>10</v>
      </c>
      <c r="J214" s="1">
        <f>I214*D214</f>
        <v>10000</v>
      </c>
      <c r="K214" s="1"/>
    </row>
    <row r="215" spans="2:11">
      <c r="B215" s="140" t="s">
        <v>750</v>
      </c>
      <c r="C215" s="140" t="s">
        <v>252</v>
      </c>
      <c r="D215" s="1">
        <v>1000</v>
      </c>
      <c r="E215" s="1">
        <v>1189</v>
      </c>
      <c r="F215" s="1"/>
      <c r="G215" s="1"/>
      <c r="H215" s="109"/>
      <c r="I215" s="13"/>
      <c r="J215" s="1"/>
      <c r="K215" s="1" t="s">
        <v>13</v>
      </c>
    </row>
    <row r="216" spans="2:11">
      <c r="B216" s="140" t="s">
        <v>753</v>
      </c>
      <c r="C216" s="140" t="s">
        <v>252</v>
      </c>
      <c r="D216" s="1"/>
      <c r="E216" s="1"/>
      <c r="F216" s="1">
        <v>1210</v>
      </c>
      <c r="G216" s="1"/>
      <c r="H216" s="109"/>
      <c r="I216" s="13">
        <f>F216-E215</f>
        <v>21</v>
      </c>
      <c r="J216" s="1">
        <f>I216*D215</f>
        <v>21000</v>
      </c>
      <c r="K216" s="1"/>
    </row>
    <row r="217" spans="2:11">
      <c r="B217" s="140" t="s">
        <v>754</v>
      </c>
      <c r="C217" s="140" t="s">
        <v>259</v>
      </c>
      <c r="D217" s="1">
        <v>3000</v>
      </c>
      <c r="E217" s="1">
        <v>298</v>
      </c>
      <c r="F217" s="1">
        <v>303</v>
      </c>
      <c r="G217" s="1"/>
      <c r="H217" s="109"/>
      <c r="I217" s="13">
        <f>F217-E217</f>
        <v>5</v>
      </c>
      <c r="J217" s="1">
        <f>I217*D217</f>
        <v>15000</v>
      </c>
      <c r="K217" s="1"/>
    </row>
    <row r="218" spans="2:11">
      <c r="B218" s="141" t="s">
        <v>758</v>
      </c>
      <c r="C218" s="141" t="s">
        <v>359</v>
      </c>
      <c r="D218" s="1">
        <v>750</v>
      </c>
      <c r="E218" s="1">
        <v>1310</v>
      </c>
      <c r="F218" s="1">
        <v>1330</v>
      </c>
      <c r="G218" s="1"/>
      <c r="H218" s="109"/>
      <c r="I218" s="13">
        <f>F218-E218</f>
        <v>20</v>
      </c>
      <c r="J218" s="1">
        <f>I218*D218</f>
        <v>15000</v>
      </c>
      <c r="K218" s="1"/>
    </row>
    <row r="219" spans="2:11">
      <c r="B219" s="142" t="s">
        <v>760</v>
      </c>
      <c r="C219" s="154" t="s">
        <v>359</v>
      </c>
      <c r="D219" s="1">
        <v>750</v>
      </c>
      <c r="E219" s="1">
        <v>1320</v>
      </c>
      <c r="F219" s="1"/>
      <c r="G219" s="1"/>
      <c r="H219" s="109"/>
      <c r="I219" s="13"/>
      <c r="J219" s="1"/>
      <c r="K219" s="1" t="s">
        <v>13</v>
      </c>
    </row>
    <row r="220" spans="2:11">
      <c r="B220" s="142" t="s">
        <v>763</v>
      </c>
      <c r="C220" s="156"/>
      <c r="D220" s="1"/>
      <c r="E220" s="1"/>
      <c r="F220" s="1">
        <v>1356</v>
      </c>
      <c r="G220" s="1"/>
      <c r="H220" s="109"/>
      <c r="I220" s="13">
        <f>F220-E219</f>
        <v>36</v>
      </c>
      <c r="J220" s="1">
        <f>I220*D219</f>
        <v>27000</v>
      </c>
      <c r="K220" s="1"/>
    </row>
    <row r="221" spans="2:11">
      <c r="B221" s="146" t="s">
        <v>768</v>
      </c>
      <c r="C221" s="154" t="s">
        <v>259</v>
      </c>
      <c r="D221" s="1">
        <v>3000</v>
      </c>
      <c r="E221" s="1">
        <v>306</v>
      </c>
      <c r="F221" s="1"/>
      <c r="G221" s="1"/>
      <c r="H221" s="109"/>
      <c r="I221" s="13"/>
      <c r="J221" s="1"/>
      <c r="K221" s="1" t="s">
        <v>13</v>
      </c>
    </row>
    <row r="222" spans="2:11">
      <c r="B222" s="146" t="s">
        <v>773</v>
      </c>
      <c r="C222" s="156"/>
      <c r="D222" s="1"/>
      <c r="E222" s="1"/>
      <c r="F222" s="1">
        <v>311</v>
      </c>
      <c r="G222" s="1"/>
      <c r="H222" s="109"/>
      <c r="I222" s="13">
        <f>F222-E221</f>
        <v>5</v>
      </c>
      <c r="J222" s="1">
        <f>I222*D221</f>
        <v>15000</v>
      </c>
      <c r="K222" s="1"/>
    </row>
    <row r="223" spans="2:11">
      <c r="B223" s="146" t="s">
        <v>782</v>
      </c>
      <c r="C223" s="146" t="s">
        <v>228</v>
      </c>
      <c r="D223" s="1">
        <v>900</v>
      </c>
      <c r="E223" s="1">
        <v>617</v>
      </c>
      <c r="F223" s="1">
        <v>622</v>
      </c>
      <c r="G223" s="1"/>
      <c r="H223" s="109"/>
      <c r="I223" s="13">
        <f>F223-E223</f>
        <v>5</v>
      </c>
      <c r="J223" s="1">
        <f>I223*D223</f>
        <v>4500</v>
      </c>
      <c r="K223" s="1"/>
    </row>
    <row r="224" spans="2:11">
      <c r="B224" s="1"/>
      <c r="C224" s="1"/>
      <c r="D224" s="1"/>
      <c r="E224" s="1"/>
      <c r="F224" s="1"/>
      <c r="G224" s="1"/>
      <c r="H224" s="167" t="s">
        <v>751</v>
      </c>
      <c r="I224" s="168"/>
      <c r="J224" s="5">
        <f>SUM(J206:J223)</f>
        <v>143750</v>
      </c>
      <c r="K224" s="1"/>
    </row>
    <row r="226" spans="2:11">
      <c r="B226" s="5" t="s">
        <v>292</v>
      </c>
      <c r="C226" s="5">
        <v>2018</v>
      </c>
      <c r="D226" s="5"/>
      <c r="E226" s="1"/>
      <c r="F226" s="1"/>
      <c r="G226" s="1"/>
      <c r="H226" s="1"/>
      <c r="I226" s="1"/>
      <c r="J226" s="1"/>
      <c r="K226" s="1"/>
    </row>
    <row r="227" spans="2:11">
      <c r="B227" s="15" t="s">
        <v>0</v>
      </c>
      <c r="C227" s="15" t="s">
        <v>209</v>
      </c>
      <c r="D227" s="15" t="s">
        <v>219</v>
      </c>
      <c r="E227" s="16" t="s">
        <v>210</v>
      </c>
      <c r="F227" s="17" t="s">
        <v>3</v>
      </c>
      <c r="G227" s="18" t="s">
        <v>6</v>
      </c>
      <c r="H227" s="19" t="s">
        <v>7</v>
      </c>
      <c r="I227" s="15" t="s">
        <v>4</v>
      </c>
      <c r="J227" s="15" t="s">
        <v>266</v>
      </c>
      <c r="K227" s="15" t="s">
        <v>9</v>
      </c>
    </row>
    <row r="228" spans="2:11">
      <c r="B228" s="149" t="s">
        <v>784</v>
      </c>
      <c r="C228" s="1" t="s">
        <v>502</v>
      </c>
      <c r="D228" s="1">
        <v>3500</v>
      </c>
      <c r="E228" s="1">
        <v>240</v>
      </c>
      <c r="F228" s="1">
        <v>242.8</v>
      </c>
      <c r="G228" s="1"/>
      <c r="H228" s="1"/>
      <c r="I228" s="1">
        <f>F228-E228</f>
        <v>2.8000000000000114</v>
      </c>
      <c r="J228" s="1">
        <f t="shared" ref="J228:J235" si="12">I228*D228</f>
        <v>9800.00000000004</v>
      </c>
      <c r="K228" s="1"/>
    </row>
    <row r="229" spans="2:11">
      <c r="B229" s="149"/>
      <c r="C229" s="1" t="s">
        <v>359</v>
      </c>
      <c r="D229" s="1">
        <v>750</v>
      </c>
      <c r="E229" s="1">
        <v>1388</v>
      </c>
      <c r="F229" s="1"/>
      <c r="G229" s="1"/>
      <c r="H229" s="1">
        <v>1370</v>
      </c>
      <c r="I229" s="1">
        <f>H229-E229</f>
        <v>-18</v>
      </c>
      <c r="J229" s="1">
        <f t="shared" si="12"/>
        <v>-13500</v>
      </c>
      <c r="K229" s="1"/>
    </row>
    <row r="230" spans="2:11">
      <c r="B230" s="149" t="s">
        <v>787</v>
      </c>
      <c r="C230" s="1" t="s">
        <v>228</v>
      </c>
      <c r="D230" s="1">
        <v>900</v>
      </c>
      <c r="E230" s="1">
        <v>611</v>
      </c>
      <c r="F230" s="1"/>
      <c r="G230" s="1">
        <v>615</v>
      </c>
      <c r="H230" s="1"/>
      <c r="I230" s="1">
        <f>G230-E230</f>
        <v>4</v>
      </c>
      <c r="J230" s="1">
        <f t="shared" si="12"/>
        <v>3600</v>
      </c>
      <c r="K230" s="1"/>
    </row>
    <row r="231" spans="2:11">
      <c r="B231" s="154" t="s">
        <v>796</v>
      </c>
      <c r="C231" s="1" t="s">
        <v>228</v>
      </c>
      <c r="D231" s="1">
        <v>900</v>
      </c>
      <c r="E231" s="1">
        <v>605</v>
      </c>
      <c r="F231" s="1">
        <v>615</v>
      </c>
      <c r="G231" s="1"/>
      <c r="H231" s="1"/>
      <c r="I231" s="1">
        <f>F231-E231</f>
        <v>10</v>
      </c>
      <c r="J231" s="1">
        <f t="shared" si="12"/>
        <v>9000</v>
      </c>
      <c r="K231" s="1"/>
    </row>
    <row r="232" spans="2:11">
      <c r="B232" s="156"/>
      <c r="C232" s="1" t="s">
        <v>252</v>
      </c>
      <c r="D232" s="1">
        <v>1000</v>
      </c>
      <c r="E232" s="1">
        <v>1234</v>
      </c>
      <c r="F232" s="1"/>
      <c r="G232" s="1">
        <v>1244</v>
      </c>
      <c r="H232" s="1"/>
      <c r="I232" s="1">
        <f>G232-E232</f>
        <v>10</v>
      </c>
      <c r="J232" s="1">
        <f t="shared" si="12"/>
        <v>10000</v>
      </c>
      <c r="K232" s="1"/>
    </row>
    <row r="233" spans="2:11">
      <c r="B233" s="149" t="s">
        <v>791</v>
      </c>
      <c r="C233" s="1" t="s">
        <v>265</v>
      </c>
      <c r="D233" s="1">
        <v>600</v>
      </c>
      <c r="E233" s="1"/>
      <c r="F233" s="1"/>
      <c r="G233" s="1">
        <v>880</v>
      </c>
      <c r="H233" s="1">
        <v>897</v>
      </c>
      <c r="I233" s="1">
        <f>G233-H233</f>
        <v>-17</v>
      </c>
      <c r="J233" s="1">
        <f t="shared" si="12"/>
        <v>-10200</v>
      </c>
      <c r="K233" s="1"/>
    </row>
    <row r="234" spans="2:11">
      <c r="B234" s="173" t="s">
        <v>795</v>
      </c>
      <c r="C234" s="8" t="s">
        <v>259</v>
      </c>
      <c r="D234" s="8">
        <v>3000</v>
      </c>
      <c r="E234" s="8">
        <v>291.5</v>
      </c>
      <c r="F234" s="1"/>
      <c r="G234" s="8">
        <v>295</v>
      </c>
      <c r="H234" s="1"/>
      <c r="I234" s="1">
        <f>G234-E234</f>
        <v>3.5</v>
      </c>
      <c r="J234" s="8">
        <f t="shared" si="12"/>
        <v>10500</v>
      </c>
      <c r="K234" s="1"/>
    </row>
    <row r="235" spans="2:11">
      <c r="B235" s="175"/>
      <c r="C235" s="8" t="s">
        <v>252</v>
      </c>
      <c r="D235" s="8">
        <v>1000</v>
      </c>
      <c r="E235" s="8">
        <v>1272</v>
      </c>
      <c r="F235" s="1">
        <v>1279</v>
      </c>
      <c r="G235" s="1"/>
      <c r="H235" s="1"/>
      <c r="I235" s="1">
        <f>F235-E235</f>
        <v>7</v>
      </c>
      <c r="J235" s="8">
        <f t="shared" si="12"/>
        <v>7000</v>
      </c>
      <c r="K235" s="1"/>
    </row>
    <row r="236" spans="2:11">
      <c r="B236" s="173" t="s">
        <v>797</v>
      </c>
      <c r="C236" s="8" t="s">
        <v>502</v>
      </c>
      <c r="D236" s="8">
        <v>3500</v>
      </c>
      <c r="E236" s="8">
        <v>235.6</v>
      </c>
      <c r="F236" s="1"/>
      <c r="G236" s="1">
        <v>240</v>
      </c>
      <c r="H236" s="109"/>
      <c r="I236" s="1">
        <f>G236-E236</f>
        <v>4.4000000000000057</v>
      </c>
      <c r="J236" s="8">
        <f>I236*D236</f>
        <v>15400.00000000002</v>
      </c>
      <c r="K236" s="1"/>
    </row>
    <row r="237" spans="2:11">
      <c r="B237" s="175"/>
      <c r="C237" s="8" t="s">
        <v>228</v>
      </c>
      <c r="D237" s="8">
        <v>900</v>
      </c>
      <c r="E237" s="8">
        <v>646</v>
      </c>
      <c r="F237" s="1"/>
      <c r="G237" s="1">
        <v>655</v>
      </c>
      <c r="H237" s="109"/>
      <c r="I237" s="1">
        <f>G237-E237</f>
        <v>9</v>
      </c>
      <c r="J237" s="8">
        <f t="shared" ref="J237:J242" si="13">I237*D237</f>
        <v>8100</v>
      </c>
      <c r="K237" s="1"/>
    </row>
    <row r="238" spans="2:11">
      <c r="B238" s="173" t="s">
        <v>798</v>
      </c>
      <c r="C238" s="8" t="s">
        <v>228</v>
      </c>
      <c r="D238" s="8">
        <v>900</v>
      </c>
      <c r="E238" s="8">
        <v>649</v>
      </c>
      <c r="F238" s="1">
        <v>658</v>
      </c>
      <c r="G238" s="1"/>
      <c r="H238" s="109"/>
      <c r="I238" s="1">
        <f>F238-E238</f>
        <v>9</v>
      </c>
      <c r="J238" s="8">
        <f t="shared" si="13"/>
        <v>8100</v>
      </c>
      <c r="K238" s="1"/>
    </row>
    <row r="239" spans="2:11">
      <c r="B239" s="175"/>
      <c r="C239" s="8" t="s">
        <v>255</v>
      </c>
      <c r="D239" s="8">
        <v>1200</v>
      </c>
      <c r="E239" s="8">
        <v>661</v>
      </c>
      <c r="F239" s="1">
        <v>667</v>
      </c>
      <c r="G239" s="1"/>
      <c r="H239" s="109"/>
      <c r="I239" s="1">
        <f>F239-E239</f>
        <v>6</v>
      </c>
      <c r="J239" s="8">
        <f t="shared" si="13"/>
        <v>7200</v>
      </c>
      <c r="K239" s="1"/>
    </row>
    <row r="240" spans="2:11">
      <c r="B240" s="173" t="s">
        <v>799</v>
      </c>
      <c r="C240" s="8" t="s">
        <v>252</v>
      </c>
      <c r="D240" s="8">
        <v>1000</v>
      </c>
      <c r="E240" s="8"/>
      <c r="F240" s="1"/>
      <c r="G240" s="1">
        <v>1235</v>
      </c>
      <c r="H240" s="109">
        <v>1244</v>
      </c>
      <c r="I240" s="1">
        <f>G240-H240</f>
        <v>-9</v>
      </c>
      <c r="J240" s="8">
        <f t="shared" si="13"/>
        <v>-9000</v>
      </c>
      <c r="K240" s="1"/>
    </row>
    <row r="241" spans="2:11">
      <c r="B241" s="174"/>
      <c r="C241" s="8" t="s">
        <v>255</v>
      </c>
      <c r="D241" s="8">
        <v>1200</v>
      </c>
      <c r="E241" s="8">
        <v>640</v>
      </c>
      <c r="F241" s="1"/>
      <c r="G241" s="1">
        <v>649</v>
      </c>
      <c r="H241" s="109"/>
      <c r="I241" s="1">
        <f>G241-E241</f>
        <v>9</v>
      </c>
      <c r="J241" s="8">
        <f t="shared" si="13"/>
        <v>10800</v>
      </c>
      <c r="K241" s="1"/>
    </row>
    <row r="242" spans="2:11">
      <c r="B242" s="175"/>
      <c r="C242" s="8" t="s">
        <v>252</v>
      </c>
      <c r="D242" s="8">
        <v>1000</v>
      </c>
      <c r="E242" s="8">
        <v>1255</v>
      </c>
      <c r="F242" s="1">
        <v>1262.8</v>
      </c>
      <c r="G242" s="1"/>
      <c r="H242" s="109"/>
      <c r="I242" s="1">
        <f>F242-E242</f>
        <v>7.7999999999999545</v>
      </c>
      <c r="J242" s="8">
        <f t="shared" si="13"/>
        <v>7799.9999999999545</v>
      </c>
      <c r="K242" s="1"/>
    </row>
    <row r="243" spans="2:11">
      <c r="B243" s="173" t="s">
        <v>801</v>
      </c>
      <c r="C243" s="8" t="s">
        <v>228</v>
      </c>
      <c r="D243" s="8">
        <v>900</v>
      </c>
      <c r="E243" s="8">
        <v>651</v>
      </c>
      <c r="F243" s="1">
        <v>664</v>
      </c>
      <c r="G243" s="1"/>
      <c r="H243" s="109"/>
      <c r="I243" s="1">
        <f>F243-E243</f>
        <v>13</v>
      </c>
      <c r="J243" s="8">
        <f>I243*D243</f>
        <v>11700</v>
      </c>
      <c r="K243" s="1"/>
    </row>
    <row r="244" spans="2:11">
      <c r="B244" s="174"/>
      <c r="C244" s="8" t="s">
        <v>252</v>
      </c>
      <c r="D244" s="8">
        <v>1000</v>
      </c>
      <c r="E244" s="8">
        <v>1267</v>
      </c>
      <c r="F244" s="1">
        <v>1275</v>
      </c>
      <c r="G244" s="1"/>
      <c r="H244" s="109"/>
      <c r="I244" s="1">
        <f>F244-E244</f>
        <v>8</v>
      </c>
      <c r="J244" s="8">
        <f>I244*D244</f>
        <v>8000</v>
      </c>
      <c r="K244" s="1"/>
    </row>
    <row r="245" spans="2:11">
      <c r="B245" s="174"/>
      <c r="C245" s="25" t="s">
        <v>255</v>
      </c>
      <c r="D245" s="25">
        <v>1200</v>
      </c>
      <c r="E245" s="25">
        <v>639.5</v>
      </c>
      <c r="F245" s="1"/>
      <c r="G245" s="1"/>
      <c r="H245" s="109"/>
      <c r="I245" s="1"/>
      <c r="J245" s="8"/>
      <c r="K245" s="5" t="s">
        <v>13</v>
      </c>
    </row>
    <row r="246" spans="2:11">
      <c r="B246" s="174"/>
      <c r="C246" s="8" t="s">
        <v>802</v>
      </c>
      <c r="D246" s="8">
        <v>2200</v>
      </c>
      <c r="E246" s="8">
        <v>306.5</v>
      </c>
      <c r="F246" s="1">
        <v>313</v>
      </c>
      <c r="G246" s="1"/>
      <c r="H246" s="109"/>
      <c r="I246" s="1">
        <f>F246-E246</f>
        <v>6.5</v>
      </c>
      <c r="J246" s="8">
        <f>I246*D246</f>
        <v>14300</v>
      </c>
      <c r="K246" s="1"/>
    </row>
    <row r="247" spans="2:11">
      <c r="B247" s="175"/>
      <c r="C247" s="8" t="s">
        <v>502</v>
      </c>
      <c r="D247" s="8">
        <v>3500</v>
      </c>
      <c r="E247" s="8">
        <v>241.5</v>
      </c>
      <c r="F247" s="1">
        <v>249</v>
      </c>
      <c r="G247" s="1"/>
      <c r="H247" s="109"/>
      <c r="I247" s="1">
        <f>F247-E247</f>
        <v>7.5</v>
      </c>
      <c r="J247" s="8">
        <f>I247*D247</f>
        <v>26250</v>
      </c>
      <c r="K247" s="1"/>
    </row>
    <row r="248" spans="2:11">
      <c r="B248" s="1"/>
      <c r="C248" s="1"/>
      <c r="D248" s="1"/>
      <c r="E248" s="1"/>
      <c r="F248" s="1"/>
      <c r="G248" s="1"/>
      <c r="H248" s="167" t="s">
        <v>751</v>
      </c>
      <c r="I248" s="168"/>
      <c r="J248" s="5">
        <f>SUM(J228:J247)</f>
        <v>134850</v>
      </c>
      <c r="K248" s="1"/>
    </row>
  </sheetData>
  <mergeCells count="66">
    <mergeCell ref="B234:B235"/>
    <mergeCell ref="B231:B232"/>
    <mergeCell ref="H248:I248"/>
    <mergeCell ref="C158:C159"/>
    <mergeCell ref="C169:C170"/>
    <mergeCell ref="C172:C173"/>
    <mergeCell ref="B236:B237"/>
    <mergeCell ref="B238:B239"/>
    <mergeCell ref="B240:B242"/>
    <mergeCell ref="B243:B247"/>
    <mergeCell ref="C149:C150"/>
    <mergeCell ref="C190:C191"/>
    <mergeCell ref="C219:C220"/>
    <mergeCell ref="B207:B209"/>
    <mergeCell ref="C207:C209"/>
    <mergeCell ref="C194:C195"/>
    <mergeCell ref="B196:B197"/>
    <mergeCell ref="C196:C197"/>
    <mergeCell ref="C205:C206"/>
    <mergeCell ref="C210:C211"/>
    <mergeCell ref="C212:C213"/>
    <mergeCell ref="B190:B191"/>
    <mergeCell ref="B192:B193"/>
    <mergeCell ref="C145:C146"/>
    <mergeCell ref="C66:C67"/>
    <mergeCell ref="C42:C44"/>
    <mergeCell ref="C96:C97"/>
    <mergeCell ref="C91:C92"/>
    <mergeCell ref="C88:C89"/>
    <mergeCell ref="C81:C82"/>
    <mergeCell ref="C69:C70"/>
    <mergeCell ref="C94:C95"/>
    <mergeCell ref="C129:C130"/>
    <mergeCell ref="C141:C142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B28:B30"/>
    <mergeCell ref="B103:B104"/>
    <mergeCell ref="B106:B107"/>
    <mergeCell ref="B32:B33"/>
    <mergeCell ref="B63:B65"/>
    <mergeCell ref="B42:B44"/>
    <mergeCell ref="B69:B71"/>
    <mergeCell ref="B113:B114"/>
    <mergeCell ref="C221:C222"/>
    <mergeCell ref="H224:I224"/>
    <mergeCell ref="B116:B117"/>
    <mergeCell ref="B126:B127"/>
    <mergeCell ref="C126:C127"/>
    <mergeCell ref="B123:B125"/>
    <mergeCell ref="C123:C125"/>
    <mergeCell ref="C121:C122"/>
    <mergeCell ref="C143:C144"/>
    <mergeCell ref="C167:C168"/>
    <mergeCell ref="C183:C184"/>
    <mergeCell ref="C198:C199"/>
    <mergeCell ref="H200:I200"/>
    <mergeCell ref="H174:I174"/>
    <mergeCell ref="C192:C19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109"/>
  <sheetViews>
    <sheetView topLeftCell="A1075" zoomScale="90" zoomScaleNormal="90" workbookViewId="0">
      <selection activeCell="F1075" sqref="F1075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88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89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89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90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92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93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93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94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92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93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93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94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91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91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87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87"/>
      <c r="C135" s="187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87" t="s">
        <v>153</v>
      </c>
      <c r="C136" s="187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87"/>
      <c r="C137" s="187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87"/>
      <c r="C138" s="187"/>
      <c r="D138" s="13">
        <v>123</v>
      </c>
      <c r="E138" s="13"/>
      <c r="F138" s="13"/>
      <c r="G138" s="13"/>
      <c r="H138" s="13" t="s">
        <v>13</v>
      </c>
    </row>
    <row r="139" spans="2:8">
      <c r="B139" s="187" t="s">
        <v>154</v>
      </c>
      <c r="C139" s="187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87"/>
      <c r="C140" s="187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87" t="s">
        <v>155</v>
      </c>
      <c r="C141" s="187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87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87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87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87" t="s">
        <v>161</v>
      </c>
      <c r="C149" s="187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87"/>
      <c r="C150" s="187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87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87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87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87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87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87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160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161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161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161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161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162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160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161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161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161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162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160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161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162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160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161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161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162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160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161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161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161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161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161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161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161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161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161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162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160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161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162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160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162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160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161"/>
      <c r="D401" s="13"/>
      <c r="E401" s="13"/>
      <c r="F401" s="13"/>
      <c r="G401" s="13"/>
      <c r="H401" s="13"/>
    </row>
    <row r="402" spans="2:8">
      <c r="B402" s="160" t="s">
        <v>327</v>
      </c>
      <c r="C402" s="162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161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161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161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161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161"/>
      <c r="C407" s="160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161"/>
      <c r="C408" s="161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161"/>
      <c r="C409" s="161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161"/>
      <c r="C410" s="161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161"/>
      <c r="C411" s="161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161"/>
      <c r="C412" s="161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161"/>
      <c r="C413" s="162"/>
      <c r="D413" s="13">
        <v>96.5</v>
      </c>
      <c r="E413" s="13">
        <v>90</v>
      </c>
      <c r="F413" s="13"/>
      <c r="G413" s="13"/>
      <c r="H413" s="5"/>
    </row>
    <row r="414" spans="2:8">
      <c r="B414" s="161"/>
      <c r="C414" s="160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161"/>
      <c r="C415" s="161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162"/>
      <c r="C416" s="162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160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161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161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162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160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161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161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162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154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155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155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155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155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156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154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155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156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154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155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155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156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160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161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161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161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162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154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155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156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160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162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160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161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161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161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161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161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161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162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160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161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161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161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161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161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161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161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161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161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162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160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161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161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161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162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160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160" t="s">
        <v>6</v>
      </c>
    </row>
    <row r="544" spans="2:8">
      <c r="B544" s="5"/>
      <c r="C544" s="161"/>
      <c r="D544" s="14">
        <v>64</v>
      </c>
      <c r="E544" s="13">
        <v>77</v>
      </c>
      <c r="F544" s="13"/>
      <c r="G544" s="13">
        <f>E544-D544</f>
        <v>13</v>
      </c>
      <c r="H544" s="161"/>
    </row>
    <row r="545" spans="2:8">
      <c r="B545" s="5"/>
      <c r="C545" s="161"/>
      <c r="D545" s="14">
        <v>60.8</v>
      </c>
      <c r="E545" s="13">
        <v>78</v>
      </c>
      <c r="F545" s="13"/>
      <c r="G545" s="13">
        <f>E545-D545</f>
        <v>17.200000000000003</v>
      </c>
      <c r="H545" s="161"/>
    </row>
    <row r="546" spans="2:8">
      <c r="B546" s="5"/>
      <c r="C546" s="162"/>
      <c r="D546" s="14">
        <v>56</v>
      </c>
      <c r="E546" s="13">
        <v>78</v>
      </c>
      <c r="F546" s="13"/>
      <c r="G546" s="13">
        <f>E546-D546</f>
        <v>22</v>
      </c>
      <c r="H546" s="162"/>
    </row>
    <row r="547" spans="2:8">
      <c r="B547" s="1" t="s">
        <v>358</v>
      </c>
      <c r="C547" s="154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155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155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155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156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160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161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161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161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161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161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161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162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154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155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155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156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160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161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161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161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162"/>
      <c r="D598" s="14">
        <v>49.5</v>
      </c>
      <c r="E598" s="13"/>
      <c r="F598" s="14"/>
      <c r="G598" s="13"/>
      <c r="H598" s="13" t="s">
        <v>13</v>
      </c>
    </row>
    <row r="599" spans="2:8">
      <c r="B599" s="160" t="s">
        <v>372</v>
      </c>
      <c r="C599" s="160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161"/>
      <c r="C600" s="161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162"/>
      <c r="C601" s="162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160" t="s">
        <v>372</v>
      </c>
      <c r="C602" s="160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161"/>
      <c r="C603" s="161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161"/>
      <c r="C604" s="161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162"/>
      <c r="C605" s="162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154" t="s">
        <v>373</v>
      </c>
      <c r="C606" s="154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155"/>
      <c r="C607" s="155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155"/>
      <c r="C608" s="155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155"/>
      <c r="C609" s="155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155"/>
      <c r="C610" s="155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156"/>
      <c r="C611" s="156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154" t="s">
        <v>373</v>
      </c>
      <c r="C612" s="154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156"/>
      <c r="C613" s="156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160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161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161"/>
      <c r="D616" s="14">
        <v>83</v>
      </c>
      <c r="E616" s="13"/>
      <c r="F616" s="14"/>
      <c r="G616" s="13"/>
      <c r="H616" s="13" t="s">
        <v>13</v>
      </c>
    </row>
    <row r="617" spans="2:8">
      <c r="B617" s="160" t="s">
        <v>376</v>
      </c>
      <c r="C617" s="161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161"/>
      <c r="C618" s="161"/>
      <c r="D618" s="14">
        <v>91.8</v>
      </c>
      <c r="E618" s="13"/>
      <c r="F618" s="14"/>
      <c r="G618" s="13"/>
      <c r="H618" s="13"/>
    </row>
    <row r="619" spans="2:8">
      <c r="B619" s="161"/>
      <c r="C619" s="161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162"/>
      <c r="C620" s="162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160" t="s">
        <v>376</v>
      </c>
      <c r="C621" s="160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161"/>
      <c r="C622" s="161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161"/>
      <c r="C623" s="161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161"/>
      <c r="C624" s="161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162"/>
      <c r="C625" s="162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160" t="s">
        <v>376</v>
      </c>
      <c r="C626" s="160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161"/>
      <c r="C627" s="161"/>
      <c r="D627" s="14">
        <v>76</v>
      </c>
      <c r="E627" s="13"/>
      <c r="F627" s="14"/>
      <c r="G627" s="13">
        <v>85.15</v>
      </c>
      <c r="H627" s="13"/>
    </row>
    <row r="628" spans="2:8">
      <c r="B628" s="162"/>
      <c r="C628" s="162"/>
      <c r="D628" s="14">
        <v>79</v>
      </c>
      <c r="E628" s="13"/>
      <c r="F628" s="14"/>
      <c r="G628" s="13"/>
      <c r="H628" s="13" t="s">
        <v>13</v>
      </c>
    </row>
    <row r="629" spans="2:8">
      <c r="B629" s="160" t="s">
        <v>377</v>
      </c>
      <c r="C629" s="160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161"/>
      <c r="C630" s="161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162"/>
      <c r="C631" s="162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160" t="s">
        <v>377</v>
      </c>
      <c r="C632" s="160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161"/>
      <c r="C633" s="162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161"/>
      <c r="C634" s="160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161"/>
      <c r="C635" s="161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161"/>
      <c r="C636" s="161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161"/>
      <c r="C637" s="161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161"/>
      <c r="C638" s="161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161"/>
      <c r="C639" s="162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161"/>
      <c r="C640" s="160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162"/>
      <c r="C641" s="162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154" t="s">
        <v>378</v>
      </c>
      <c r="C642" s="154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155"/>
      <c r="C643" s="155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155"/>
      <c r="C644" s="155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155"/>
      <c r="C645" s="155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155"/>
      <c r="C646" s="155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155"/>
      <c r="C647" s="155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155"/>
      <c r="C648" s="155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155"/>
      <c r="C649" s="155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155"/>
      <c r="C650" s="155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156"/>
      <c r="C651" s="156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160" t="s">
        <v>378</v>
      </c>
      <c r="C652" s="160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161"/>
      <c r="C653" s="161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161"/>
      <c r="C654" s="161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162"/>
      <c r="C655" s="161"/>
      <c r="D655" s="14">
        <v>46.9</v>
      </c>
      <c r="E655" s="13"/>
      <c r="F655" s="14"/>
      <c r="G655" s="13"/>
      <c r="H655" s="13" t="s">
        <v>13</v>
      </c>
    </row>
    <row r="656" spans="2:8">
      <c r="B656" s="160" t="s">
        <v>380</v>
      </c>
      <c r="C656" s="162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161"/>
      <c r="C657" s="160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161"/>
      <c r="C658" s="161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161"/>
      <c r="C659" s="161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161"/>
      <c r="C660" s="161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161"/>
      <c r="C661" s="161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161"/>
      <c r="C662" s="161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161"/>
      <c r="C663" s="161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161"/>
      <c r="C664" s="161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161"/>
      <c r="C665" s="162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161"/>
      <c r="C666" s="160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162"/>
      <c r="C667" s="161"/>
      <c r="D667" s="14">
        <v>41</v>
      </c>
      <c r="E667" s="13"/>
      <c r="F667" s="14"/>
      <c r="G667" s="13"/>
      <c r="H667" s="13" t="s">
        <v>13</v>
      </c>
    </row>
    <row r="668" spans="2:8">
      <c r="B668" s="160" t="s">
        <v>381</v>
      </c>
      <c r="C668" s="161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161"/>
      <c r="C669" s="161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161"/>
      <c r="C670" s="162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161"/>
      <c r="C671" s="160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161"/>
      <c r="C672" s="161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161"/>
      <c r="C673" s="161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161"/>
      <c r="C674" s="161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161"/>
      <c r="C675" s="162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161"/>
      <c r="C676" s="160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161"/>
      <c r="C677" s="161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161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161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162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154" t="s">
        <v>382</v>
      </c>
      <c r="C681" s="154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161"/>
      <c r="C682" s="155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161"/>
      <c r="C683" s="155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161"/>
      <c r="C684" s="155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161"/>
      <c r="C685" s="155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161"/>
      <c r="C686" s="155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162"/>
      <c r="C687" s="156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160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160" t="s">
        <v>385</v>
      </c>
      <c r="C698" s="161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161"/>
      <c r="C699" s="161"/>
      <c r="D699" s="14">
        <v>18.25</v>
      </c>
      <c r="E699" s="13"/>
      <c r="F699" s="14"/>
      <c r="G699" s="13"/>
      <c r="H699" s="13" t="s">
        <v>13</v>
      </c>
    </row>
    <row r="700" spans="2:8">
      <c r="B700" s="161"/>
      <c r="C700" s="161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161"/>
      <c r="C701" s="161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161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161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161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161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161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161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162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160" t="s">
        <v>385</v>
      </c>
      <c r="C709" s="154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161"/>
      <c r="C710" s="155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161"/>
      <c r="C711" s="155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161"/>
      <c r="C712" s="155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161"/>
      <c r="C713" s="155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161"/>
      <c r="C714" s="155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162"/>
      <c r="C715" s="156"/>
      <c r="D715" s="25"/>
      <c r="E715" s="13"/>
      <c r="F715" s="14"/>
      <c r="G715" s="13"/>
      <c r="H715" s="5"/>
    </row>
    <row r="716" spans="2:8">
      <c r="B716" s="41" t="s">
        <v>385</v>
      </c>
      <c r="C716" s="160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161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161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161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162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160" t="s">
        <v>386</v>
      </c>
      <c r="C726" s="154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161"/>
      <c r="C727" s="155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161"/>
      <c r="C728" s="155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162"/>
      <c r="C729" s="156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154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156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160" t="s">
        <v>387</v>
      </c>
      <c r="C732" s="154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161"/>
      <c r="C733" s="155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162"/>
      <c r="C734" s="156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154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156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154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156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154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156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160" t="s">
        <v>389</v>
      </c>
      <c r="C753" s="154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161"/>
      <c r="C754" s="155"/>
      <c r="D754" s="14">
        <v>113.6</v>
      </c>
      <c r="E754" s="13"/>
      <c r="F754" s="14">
        <v>121.2</v>
      </c>
      <c r="G754" s="13"/>
      <c r="H754" s="5"/>
    </row>
    <row r="755" spans="2:8">
      <c r="B755" s="161"/>
      <c r="C755" s="155"/>
      <c r="D755" s="14">
        <v>110.2</v>
      </c>
      <c r="E755" s="13"/>
      <c r="F755" s="14">
        <v>117.6</v>
      </c>
      <c r="G755" s="13"/>
      <c r="H755" s="5"/>
    </row>
    <row r="756" spans="2:8">
      <c r="B756" s="161"/>
      <c r="C756" s="155"/>
      <c r="D756" s="14">
        <v>110.6</v>
      </c>
      <c r="E756" s="13"/>
      <c r="F756" s="14">
        <v>123</v>
      </c>
      <c r="G756" s="13"/>
      <c r="H756" s="5"/>
    </row>
    <row r="757" spans="2:8">
      <c r="B757" s="161"/>
      <c r="C757" s="155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161"/>
      <c r="C758" s="155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162"/>
      <c r="C759" s="156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160" t="s">
        <v>392</v>
      </c>
      <c r="C784" s="160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161"/>
      <c r="C785" s="161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161"/>
      <c r="C786" s="161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161"/>
      <c r="C787" s="161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162"/>
      <c r="C788" s="162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160" t="s">
        <v>393</v>
      </c>
      <c r="C792" s="160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161"/>
      <c r="C793" s="161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162"/>
      <c r="C794" s="162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160" t="s">
        <v>395</v>
      </c>
      <c r="C801" s="160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161"/>
      <c r="C802" s="161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161"/>
      <c r="C803" s="161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161"/>
      <c r="C804" s="161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161"/>
      <c r="C805" s="161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161"/>
      <c r="C806" s="161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162"/>
      <c r="C807" s="162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160" t="s">
        <v>395</v>
      </c>
      <c r="C814" s="160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161"/>
      <c r="C815" s="161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161"/>
      <c r="C816" s="161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161"/>
      <c r="C817" s="161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161"/>
      <c r="C818" s="161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162"/>
      <c r="C819" s="162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160" t="s">
        <v>397</v>
      </c>
      <c r="C820" s="160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161"/>
      <c r="C821" s="161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161"/>
      <c r="C822" s="161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161"/>
      <c r="C823" s="162"/>
      <c r="D823" s="14"/>
      <c r="E823" s="13"/>
      <c r="F823" s="14"/>
      <c r="G823" s="13"/>
      <c r="H823" s="13"/>
    </row>
    <row r="824" spans="2:8">
      <c r="B824" s="162"/>
      <c r="C824" s="160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161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161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162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160" t="s">
        <v>398</v>
      </c>
      <c r="C828" s="160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161"/>
      <c r="C829" s="161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161"/>
      <c r="C830" s="161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161"/>
      <c r="C831" s="161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161"/>
      <c r="C832" s="161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161"/>
      <c r="C833" s="161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161"/>
      <c r="C834" s="161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162"/>
      <c r="C835" s="162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160" t="s">
        <v>398</v>
      </c>
      <c r="C836" s="160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161"/>
      <c r="C837" s="161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161"/>
      <c r="C838" s="161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162"/>
      <c r="C839" s="162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160" t="s">
        <v>398</v>
      </c>
      <c r="C840" s="160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161"/>
      <c r="C841" s="161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161"/>
      <c r="C842" s="161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161"/>
      <c r="C843" s="161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161"/>
      <c r="C844" s="161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161"/>
      <c r="C845" s="161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161"/>
      <c r="C846" s="161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161"/>
      <c r="C847" s="161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161"/>
      <c r="C848" s="161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161"/>
      <c r="C849" s="161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161"/>
      <c r="C850" s="161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161"/>
      <c r="C851" s="161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161"/>
      <c r="C852" s="161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161"/>
      <c r="C853" s="161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161"/>
      <c r="C854" s="161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161"/>
      <c r="C855" s="161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162"/>
      <c r="C856" s="162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160" t="s">
        <v>403</v>
      </c>
      <c r="C881" s="160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161"/>
      <c r="C882" s="161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161"/>
      <c r="C883" s="161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161"/>
      <c r="C884" s="161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161"/>
      <c r="C885" s="161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161"/>
      <c r="C886" s="161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162"/>
      <c r="C887" s="162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154" t="s">
        <v>405</v>
      </c>
      <c r="C888" s="154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155"/>
      <c r="C889" s="155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155"/>
      <c r="C890" s="155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156"/>
      <c r="C891" s="156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154" t="s">
        <v>405</v>
      </c>
      <c r="C892" s="154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156"/>
      <c r="C893" s="156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154" t="s">
        <v>407</v>
      </c>
      <c r="C894" s="154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155"/>
      <c r="C895" s="155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155"/>
      <c r="C896" s="155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155"/>
      <c r="C897" s="155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155"/>
      <c r="C898" s="155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156"/>
      <c r="C899" s="156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154" t="s">
        <v>407</v>
      </c>
      <c r="C900" s="154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155"/>
      <c r="C901" s="155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155"/>
      <c r="C902" s="155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155"/>
      <c r="C903" s="155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156"/>
      <c r="C904" s="156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154" t="s">
        <v>407</v>
      </c>
      <c r="C905" s="154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155"/>
      <c r="C906" s="155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155"/>
      <c r="C907" s="155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156"/>
      <c r="C908" s="156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160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162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160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160" t="s">
        <v>409</v>
      </c>
      <c r="C912" s="161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161"/>
      <c r="C913" s="161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161"/>
      <c r="C914" s="162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161" t="s">
        <v>409</v>
      </c>
      <c r="C915" s="160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161"/>
      <c r="C916" s="161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161"/>
      <c r="C917" s="161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161"/>
      <c r="C918" s="161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161"/>
      <c r="C919" s="161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161"/>
      <c r="C920" s="161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161"/>
      <c r="C921" s="161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162"/>
      <c r="C922" s="162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160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161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161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161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160" t="s">
        <v>410</v>
      </c>
      <c r="C927" s="161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162"/>
      <c r="C928" s="162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160" t="s">
        <v>410</v>
      </c>
      <c r="C929" s="160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161"/>
      <c r="C930" s="162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161"/>
      <c r="C931" s="160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161"/>
      <c r="C932" s="162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161"/>
      <c r="C933" s="160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161"/>
      <c r="C934" s="161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161"/>
      <c r="C935" s="161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161"/>
      <c r="C936" s="161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161"/>
      <c r="C937" s="161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162"/>
      <c r="C938" s="162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160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161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161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161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161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161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161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161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161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161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161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162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160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161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161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161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161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161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161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161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162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160" t="s">
        <v>415</v>
      </c>
      <c r="C964" s="160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161"/>
      <c r="C965" s="161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161"/>
      <c r="C966" s="161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161"/>
      <c r="C967" s="161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161"/>
      <c r="C968" s="161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161"/>
      <c r="C969" s="161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161"/>
      <c r="C970" s="161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162"/>
      <c r="C971" s="162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160" t="s">
        <v>415</v>
      </c>
      <c r="C973" s="160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161"/>
      <c r="C974" s="162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161"/>
      <c r="C975" s="160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161"/>
      <c r="C976" s="161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161"/>
      <c r="C977" s="161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161"/>
      <c r="C978" s="161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162"/>
      <c r="C979" s="162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154" t="s">
        <v>427</v>
      </c>
      <c r="C986" s="160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155"/>
      <c r="C987" s="161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155"/>
      <c r="C988" s="161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155"/>
      <c r="C989" s="161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155"/>
      <c r="C990" s="161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155"/>
      <c r="C991" s="161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155"/>
      <c r="C992" s="161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155"/>
      <c r="C993" s="161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155"/>
      <c r="C994" s="161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161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161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161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161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161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161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161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161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161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161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161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161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161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161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161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161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161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161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161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161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161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161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161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162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154" t="s">
        <v>427</v>
      </c>
      <c r="C1020" s="154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155"/>
      <c r="C1021" s="155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155"/>
      <c r="C1022" s="155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156"/>
      <c r="C1023" s="155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155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155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156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160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161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162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160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161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161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161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161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161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161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162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154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155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155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155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155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155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156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154" t="s">
        <v>432</v>
      </c>
      <c r="C1047" s="154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155"/>
      <c r="C1048" s="155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155"/>
      <c r="C1049" s="155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155"/>
      <c r="C1050" s="155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155"/>
      <c r="C1051" s="155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155"/>
      <c r="C1052" s="155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155"/>
      <c r="C1053" s="155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155"/>
      <c r="C1054" s="156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156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154" t="s">
        <v>434</v>
      </c>
      <c r="C1056" s="154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155"/>
      <c r="C1057" s="155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156"/>
      <c r="C1058" s="156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154" t="s">
        <v>434</v>
      </c>
      <c r="C1059" s="154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155"/>
      <c r="C1060" s="155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156"/>
      <c r="C1061" s="156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154" t="s">
        <v>437</v>
      </c>
      <c r="C1062" s="154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155"/>
      <c r="C1063" s="155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155"/>
      <c r="C1064" s="155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155"/>
      <c r="C1065" s="155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155"/>
      <c r="C1066" s="155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155"/>
      <c r="C1067" s="155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155"/>
      <c r="C1068" s="155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156"/>
      <c r="C1069" s="156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154" t="s">
        <v>437</v>
      </c>
      <c r="C1070" s="154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155"/>
      <c r="C1071" s="156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155"/>
      <c r="C1072" s="154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155"/>
      <c r="C1073" s="155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156"/>
      <c r="C1074" s="156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154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155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155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156"/>
      <c r="D1078" s="14"/>
      <c r="E1078" s="13">
        <v>5</v>
      </c>
      <c r="F1078" s="14"/>
      <c r="G1078" s="13">
        <v>-2</v>
      </c>
      <c r="H1078" s="5"/>
    </row>
    <row r="1079" spans="2:8">
      <c r="B1079" s="155" t="s">
        <v>438</v>
      </c>
      <c r="C1079" s="154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156"/>
      <c r="C1080" s="156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154" t="s">
        <v>439</v>
      </c>
      <c r="C1081" s="154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155"/>
      <c r="C1082" s="155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155"/>
      <c r="C1083" s="155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156"/>
      <c r="C1084" s="156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154" t="s">
        <v>439</v>
      </c>
      <c r="C1085" s="154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155"/>
      <c r="C1086" s="155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155"/>
      <c r="C1087" s="155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155"/>
      <c r="C1088" s="155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155"/>
      <c r="C1089" s="155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155"/>
      <c r="C1090" s="155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155"/>
      <c r="C1091" s="155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155"/>
      <c r="C1092" s="156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155"/>
      <c r="C1093" s="154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156"/>
      <c r="C1094" s="156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154" t="s">
        <v>441</v>
      </c>
      <c r="C1095" s="154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155"/>
      <c r="C1096" s="155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155"/>
      <c r="C1097" s="155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155"/>
      <c r="C1098" s="155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155"/>
      <c r="C1099" s="155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155"/>
      <c r="C1100" s="156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155"/>
      <c r="C1101" s="154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155"/>
      <c r="C1102" s="155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155"/>
      <c r="C1103" s="155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156"/>
      <c r="C1104" s="156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154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155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155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156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P552" sqref="P55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97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98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98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98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98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98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99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67" t="s">
        <v>44</v>
      </c>
      <c r="G31" s="168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81" t="s">
        <v>44</v>
      </c>
      <c r="G44" s="181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81" t="s">
        <v>44</v>
      </c>
      <c r="G59" s="181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81" t="s">
        <v>44</v>
      </c>
      <c r="G75" s="181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81" t="s">
        <v>44</v>
      </c>
      <c r="G87" s="181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81" t="s">
        <v>44</v>
      </c>
      <c r="G108" s="181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95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95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96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96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96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96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96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96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96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81" t="s">
        <v>44</v>
      </c>
      <c r="G137" s="181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96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96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96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96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96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81" t="s">
        <v>44</v>
      </c>
      <c r="G200" s="181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154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155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155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155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156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154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155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155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155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155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155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155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156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154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155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155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155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155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155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155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156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81" t="s">
        <v>44</v>
      </c>
      <c r="G306" s="181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160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161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162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160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161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161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161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161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161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161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162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176" t="s">
        <v>373</v>
      </c>
      <c r="C387" s="154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177"/>
      <c r="C388" s="155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177"/>
      <c r="C389" s="155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78"/>
      <c r="C390" s="156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176" t="s">
        <v>376</v>
      </c>
      <c r="C391" s="160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177"/>
      <c r="C392" s="161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177"/>
      <c r="C393" s="161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78"/>
      <c r="C394" s="162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176" t="s">
        <v>377</v>
      </c>
      <c r="C395" s="160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177"/>
      <c r="C396" s="161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177"/>
      <c r="C397" s="161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177"/>
      <c r="C398" s="161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177"/>
      <c r="C399" s="161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78"/>
      <c r="C400" s="162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176" t="s">
        <v>378</v>
      </c>
      <c r="C401" s="160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177"/>
      <c r="C402" s="161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177"/>
      <c r="C403" s="161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177"/>
      <c r="C404" s="161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78"/>
      <c r="C405" s="162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173" t="s">
        <v>380</v>
      </c>
      <c r="C406" s="154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174"/>
      <c r="C407" s="155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174"/>
      <c r="C408" s="155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174"/>
      <c r="C409" s="155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174"/>
      <c r="C410" s="155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175"/>
      <c r="C411" s="156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173" t="s">
        <v>381</v>
      </c>
      <c r="C412" s="154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174"/>
      <c r="C413" s="155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174"/>
      <c r="C414" s="155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174"/>
      <c r="C415" s="155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174"/>
      <c r="C416" s="155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175"/>
      <c r="C417" s="156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173" t="s">
        <v>382</v>
      </c>
      <c r="C418" s="154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174"/>
      <c r="C419" s="155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175"/>
      <c r="C420" s="156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173" t="s">
        <v>383</v>
      </c>
      <c r="C421" s="154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174"/>
      <c r="C422" s="155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174"/>
      <c r="C423" s="155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174"/>
      <c r="C424" s="155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175"/>
      <c r="C425" s="156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173" t="s">
        <v>385</v>
      </c>
      <c r="C426" s="154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174"/>
      <c r="C427" s="155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174"/>
      <c r="C428" s="155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174"/>
      <c r="C429" s="155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174" t="s">
        <v>386</v>
      </c>
      <c r="C430" s="155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174"/>
      <c r="C431" s="156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174"/>
      <c r="C432" s="154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174"/>
      <c r="C433" s="155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175"/>
      <c r="C434" s="156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176" t="s">
        <v>386</v>
      </c>
      <c r="C435" s="160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177"/>
      <c r="C436" s="161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177"/>
      <c r="C437" s="161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78"/>
      <c r="C438" s="161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162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176" t="s">
        <v>392</v>
      </c>
      <c r="C457" s="160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177"/>
      <c r="C458" s="161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177"/>
      <c r="C459" s="161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78"/>
      <c r="C460" s="161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161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161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161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161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162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154" t="s">
        <v>403</v>
      </c>
      <c r="C473" s="154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155"/>
      <c r="C474" s="155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155"/>
      <c r="C475" s="155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155"/>
      <c r="C476" s="155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155"/>
      <c r="C477" s="155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155"/>
      <c r="C478" s="155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155"/>
      <c r="C479" s="155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155"/>
      <c r="C480" s="155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155"/>
      <c r="C481" s="155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155"/>
      <c r="C482" s="155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156"/>
      <c r="C483" s="156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154" t="s">
        <v>405</v>
      </c>
      <c r="C484" s="154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155"/>
      <c r="C485" s="155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155"/>
      <c r="C486" s="155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156"/>
      <c r="C487" s="156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160" t="s">
        <v>407</v>
      </c>
      <c r="C488" s="160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161"/>
      <c r="C489" s="161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161"/>
      <c r="C490" s="161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161"/>
      <c r="C491" s="161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161"/>
      <c r="C492" s="161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161"/>
      <c r="C493" s="161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161"/>
      <c r="C494" s="161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161"/>
      <c r="C495" s="161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161"/>
      <c r="C496" s="161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161"/>
      <c r="C497" s="161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161"/>
      <c r="C498" s="161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161"/>
      <c r="C499" s="161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161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161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161" t="s">
        <v>409</v>
      </c>
      <c r="C502" s="161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161"/>
      <c r="C503" s="161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161"/>
      <c r="C504" s="161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161"/>
      <c r="C505" s="161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161"/>
      <c r="C506" s="161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161"/>
      <c r="C507" s="161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161"/>
      <c r="C508" s="161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161"/>
      <c r="C509" s="161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161"/>
      <c r="C510" s="161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161"/>
      <c r="C511" s="161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161"/>
      <c r="C512" s="161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161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162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160" t="s">
        <v>410</v>
      </c>
      <c r="C515" s="160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161"/>
      <c r="C516" s="161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161"/>
      <c r="C517" s="161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161"/>
      <c r="C518" s="161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161"/>
      <c r="C519" s="161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161"/>
      <c r="C520" s="161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161"/>
      <c r="C521" s="161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161"/>
      <c r="C522" s="161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161"/>
      <c r="C523" s="161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162"/>
      <c r="C524" s="162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160" t="s">
        <v>415</v>
      </c>
      <c r="C525" s="160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161"/>
      <c r="C526" s="161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161"/>
      <c r="C527" s="161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161"/>
      <c r="C528" s="161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161"/>
      <c r="C529" s="161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161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161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162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160" t="s">
        <v>427</v>
      </c>
      <c r="C533" s="160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161"/>
      <c r="C534" s="161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161"/>
      <c r="C535" s="161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161"/>
      <c r="C536" s="161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161"/>
      <c r="C537" s="161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161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161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162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154" t="s">
        <v>430</v>
      </c>
      <c r="C541" s="154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155"/>
      <c r="C542" s="155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155"/>
      <c r="C543" s="155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155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155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156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160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161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161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162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154" t="s">
        <v>446</v>
      </c>
      <c r="C552" s="154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155"/>
      <c r="C553" s="155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54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55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55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55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55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55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56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201" t="s">
        <v>44</v>
      </c>
      <c r="G25" s="202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200" t="s">
        <v>44</v>
      </c>
      <c r="G38" s="200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200" t="s">
        <v>44</v>
      </c>
      <c r="G51" s="200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200" t="s">
        <v>44</v>
      </c>
      <c r="G63" s="200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200" t="s">
        <v>44</v>
      </c>
      <c r="G76" s="200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200" t="s">
        <v>44</v>
      </c>
      <c r="G96" s="200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96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96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96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200" t="s">
        <v>44</v>
      </c>
      <c r="G119" s="200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200" t="s">
        <v>44</v>
      </c>
      <c r="G162" s="200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154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155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155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156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200" t="s">
        <v>44</v>
      </c>
      <c r="G253" s="200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200" t="s">
        <v>44</v>
      </c>
      <c r="G291" s="200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54" t="s">
        <v>378</v>
      </c>
      <c r="C310" s="154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55"/>
      <c r="C311" s="155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56"/>
      <c r="C312" s="156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54" t="s">
        <v>381</v>
      </c>
      <c r="C315" s="154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55"/>
      <c r="C316" s="155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55"/>
      <c r="C317" s="155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56"/>
      <c r="C318" s="156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54" t="s">
        <v>383</v>
      </c>
      <c r="C320" s="154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55"/>
      <c r="C321" s="155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56"/>
      <c r="C322" s="156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154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54" t="s">
        <v>386</v>
      </c>
      <c r="C324" s="155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55"/>
      <c r="C325" s="155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56"/>
      <c r="C326" s="156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160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161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161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161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162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54" t="s">
        <v>403</v>
      </c>
      <c r="C351" s="154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155"/>
      <c r="C352" s="155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155"/>
      <c r="C353" s="155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156"/>
      <c r="C354" s="156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154" t="s">
        <v>407</v>
      </c>
      <c r="C356" s="154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155"/>
      <c r="C357" s="155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155"/>
      <c r="C358" s="155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155"/>
      <c r="C359" s="155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156"/>
      <c r="C360" s="156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154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155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155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155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155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155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156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154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154" t="s">
        <v>415</v>
      </c>
      <c r="C369" s="155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55"/>
      <c r="C370" s="155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55"/>
      <c r="C371" s="155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56"/>
      <c r="C372" s="155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156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154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155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155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155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155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156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54" t="s">
        <v>437</v>
      </c>
      <c r="C380" s="154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56"/>
      <c r="C381" s="156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154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155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155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156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203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204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203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204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72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72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72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72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57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59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154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155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156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154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155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155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156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154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155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155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156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154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156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54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55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56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54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56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54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56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205" t="s">
        <v>445</v>
      </c>
      <c r="C3" s="206"/>
      <c r="D3" s="206"/>
      <c r="E3" s="206"/>
      <c r="F3" s="207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NIFTY OPTION2018</vt:lpstr>
      <vt:lpstr>NF2018</vt:lpstr>
      <vt:lpstr>BNF INTRADAY2018</vt:lpstr>
      <vt:lpstr>BNF POSITIONAL</vt:lpstr>
      <vt:lpstr>BANK OPTION 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2018-09-14T15:02:37Z</dcterms:modified>
</cp:coreProperties>
</file>