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4"/>
  </bookViews>
  <sheets>
    <sheet name="NIFTY OPTION2018" sheetId="9" r:id="rId1"/>
    <sheet name="NF2018" sheetId="8" r:id="rId2"/>
    <sheet name="BNF INTRADAY2018" sheetId="7" r:id="rId3"/>
    <sheet name="BNF POSITIONAL" sheetId="10" r:id="rId4"/>
    <sheet name="BANK OPTION 2018" sheetId="11" r:id="rId5"/>
    <sheet name="STKFUT2018" sheetId="6" r:id="rId6"/>
    <sheet name="OPTION2017" sheetId="1" r:id="rId7"/>
    <sheet name="NF2017" sheetId="2" r:id="rId8"/>
    <sheet name="BNF2017" sheetId="3" r:id="rId9"/>
    <sheet name="STKFUT2017" sheetId="4" r:id="rId10"/>
    <sheet name="SUMMARY 2017" sheetId="5" r:id="rId11"/>
  </sheets>
  <calcPr calcId="124519"/>
</workbook>
</file>

<file path=xl/calcChain.xml><?xml version="1.0" encoding="utf-8"?>
<calcChain xmlns="http://schemas.openxmlformats.org/spreadsheetml/2006/main">
  <c r="J218" i="6"/>
  <c r="I217"/>
  <c r="J217" s="1"/>
  <c r="I216"/>
  <c r="J216" s="1"/>
  <c r="I214"/>
  <c r="J214" s="1"/>
  <c r="G235" i="11"/>
  <c r="J234"/>
  <c r="I234"/>
  <c r="J230"/>
  <c r="I230"/>
  <c r="G228"/>
  <c r="G229"/>
  <c r="G230"/>
  <c r="G231"/>
  <c r="G232"/>
  <c r="G233"/>
  <c r="G234"/>
  <c r="G227"/>
  <c r="G225"/>
  <c r="G226"/>
  <c r="G224"/>
  <c r="G222"/>
  <c r="G223"/>
  <c r="G221"/>
  <c r="I226" s="1"/>
  <c r="J226" s="1"/>
  <c r="K241" i="10"/>
  <c r="K239"/>
  <c r="K238"/>
  <c r="K236"/>
  <c r="K235"/>
  <c r="H879" i="7"/>
  <c r="H877"/>
  <c r="H878"/>
  <c r="J878" s="1"/>
  <c r="K878" s="1"/>
  <c r="H876"/>
  <c r="H874"/>
  <c r="H875"/>
  <c r="H873"/>
  <c r="J875" s="1"/>
  <c r="K875" s="1"/>
  <c r="H871"/>
  <c r="H872"/>
  <c r="J872" s="1"/>
  <c r="K872" s="1"/>
  <c r="H870"/>
  <c r="K912" i="8"/>
  <c r="J912"/>
  <c r="K908"/>
  <c r="J908"/>
  <c r="K904"/>
  <c r="J904"/>
  <c r="H913"/>
  <c r="G1569" i="9"/>
  <c r="H910" i="8"/>
  <c r="H911"/>
  <c r="H912"/>
  <c r="H909"/>
  <c r="H907"/>
  <c r="H908"/>
  <c r="H906"/>
  <c r="H905"/>
  <c r="H902"/>
  <c r="H903"/>
  <c r="H904"/>
  <c r="H901"/>
  <c r="J1568" i="9"/>
  <c r="I1568"/>
  <c r="J1560"/>
  <c r="I1560"/>
  <c r="J1556"/>
  <c r="I1556"/>
  <c r="G1562"/>
  <c r="G1563"/>
  <c r="G1564"/>
  <c r="G1565"/>
  <c r="G1566"/>
  <c r="G1567"/>
  <c r="G1568"/>
  <c r="G1561"/>
  <c r="G1560"/>
  <c r="G1559"/>
  <c r="G1558"/>
  <c r="G1557"/>
  <c r="G1554"/>
  <c r="G1555"/>
  <c r="G1556"/>
  <c r="G1553"/>
  <c r="G1550"/>
  <c r="G1551"/>
  <c r="G1552"/>
  <c r="G1549"/>
  <c r="G220" i="11"/>
  <c r="G219"/>
  <c r="I220" s="1"/>
  <c r="J220" s="1"/>
  <c r="K233" i="10"/>
  <c r="K232"/>
  <c r="H868" i="7"/>
  <c r="H869"/>
  <c r="H867"/>
  <c r="J869" s="1"/>
  <c r="K869" s="1"/>
  <c r="J1548" i="9"/>
  <c r="I1548"/>
  <c r="G1548"/>
  <c r="G1547"/>
  <c r="G1546"/>
  <c r="G1545"/>
  <c r="G1544"/>
  <c r="K900" i="8"/>
  <c r="J900"/>
  <c r="H900"/>
  <c r="H899"/>
  <c r="H898"/>
  <c r="H897"/>
  <c r="J896"/>
  <c r="H891"/>
  <c r="H892"/>
  <c r="H893"/>
  <c r="H894"/>
  <c r="H890"/>
  <c r="H889"/>
  <c r="H888"/>
  <c r="H887"/>
  <c r="I213" i="6"/>
  <c r="J213" s="1"/>
  <c r="I211"/>
  <c r="J211" s="1"/>
  <c r="G214" i="11"/>
  <c r="G215"/>
  <c r="G216"/>
  <c r="G213"/>
  <c r="I218" s="1"/>
  <c r="J218" s="1"/>
  <c r="G211"/>
  <c r="G212"/>
  <c r="G210"/>
  <c r="G203"/>
  <c r="G204"/>
  <c r="G205"/>
  <c r="G206"/>
  <c r="G207"/>
  <c r="G208"/>
  <c r="G209"/>
  <c r="G202"/>
  <c r="G200"/>
  <c r="G201"/>
  <c r="G199"/>
  <c r="G198"/>
  <c r="K229" i="10"/>
  <c r="K227"/>
  <c r="K226"/>
  <c r="H859" i="7"/>
  <c r="H860"/>
  <c r="H861"/>
  <c r="H862"/>
  <c r="H863"/>
  <c r="H858"/>
  <c r="H856"/>
  <c r="H857"/>
  <c r="H855"/>
  <c r="J857" s="1"/>
  <c r="K857" s="1"/>
  <c r="H865"/>
  <c r="H866"/>
  <c r="H864"/>
  <c r="K896" i="8"/>
  <c r="G1540" i="9"/>
  <c r="I1543" s="1"/>
  <c r="J1543" s="1"/>
  <c r="G1539"/>
  <c r="J1538"/>
  <c r="I1538"/>
  <c r="G1534"/>
  <c r="G1535"/>
  <c r="G1536"/>
  <c r="G1537"/>
  <c r="G1538"/>
  <c r="G1533"/>
  <c r="G1532"/>
  <c r="G1531"/>
  <c r="K886" i="8"/>
  <c r="H883"/>
  <c r="I201" i="11" l="1"/>
  <c r="J201" s="1"/>
  <c r="I205"/>
  <c r="J205" s="1"/>
  <c r="I212"/>
  <c r="J212" s="1"/>
  <c r="J863" i="7"/>
  <c r="K863" s="1"/>
  <c r="J866"/>
  <c r="K866" s="1"/>
  <c r="J860"/>
  <c r="K860" s="1"/>
  <c r="H880" i="8"/>
  <c r="H881"/>
  <c r="H882"/>
  <c r="H879"/>
  <c r="J1530" i="9"/>
  <c r="I1530"/>
  <c r="G1528"/>
  <c r="G1529"/>
  <c r="G1530"/>
  <c r="G1527"/>
  <c r="G1524"/>
  <c r="G1525"/>
  <c r="G1526"/>
  <c r="G1523"/>
  <c r="G1522"/>
  <c r="G1521"/>
  <c r="J882" i="8" l="1"/>
  <c r="K882" s="1"/>
  <c r="H878"/>
  <c r="H877"/>
  <c r="H876"/>
  <c r="J1520" i="9"/>
  <c r="G1518"/>
  <c r="G1517"/>
  <c r="J878" i="8" l="1"/>
  <c r="K878" s="1"/>
  <c r="G196" i="11"/>
  <c r="G195"/>
  <c r="G194"/>
  <c r="G193"/>
  <c r="G192"/>
  <c r="I197" s="1"/>
  <c r="J197" s="1"/>
  <c r="K224" i="10"/>
  <c r="H853" i="7"/>
  <c r="H854"/>
  <c r="H852"/>
  <c r="J854" s="1"/>
  <c r="K854" s="1"/>
  <c r="H874" i="8"/>
  <c r="H875"/>
  <c r="H873"/>
  <c r="J875" l="1"/>
  <c r="K875" s="1"/>
  <c r="G1508" i="9"/>
  <c r="I1516" s="1"/>
  <c r="J1516" s="1"/>
  <c r="G1509"/>
  <c r="G1510"/>
  <c r="G1511"/>
  <c r="G1512"/>
  <c r="G1513"/>
  <c r="G1514"/>
  <c r="G1507"/>
  <c r="J208" i="6"/>
  <c r="I208"/>
  <c r="I209"/>
  <c r="J209" s="1"/>
  <c r="I207"/>
  <c r="J207" s="1"/>
  <c r="I206"/>
  <c r="J206" s="1"/>
  <c r="G187" i="11"/>
  <c r="G188"/>
  <c r="G189"/>
  <c r="G190"/>
  <c r="G191"/>
  <c r="G186"/>
  <c r="G185"/>
  <c r="G180"/>
  <c r="G181"/>
  <c r="G182"/>
  <c r="G183"/>
  <c r="G179"/>
  <c r="K222" i="10"/>
  <c r="K221"/>
  <c r="K219"/>
  <c r="K217"/>
  <c r="H850" i="7"/>
  <c r="H851"/>
  <c r="H849"/>
  <c r="H843"/>
  <c r="H844"/>
  <c r="H845"/>
  <c r="H846"/>
  <c r="H847"/>
  <c r="H848"/>
  <c r="H842"/>
  <c r="H869" i="8"/>
  <c r="H870"/>
  <c r="H871"/>
  <c r="H872"/>
  <c r="H868"/>
  <c r="H866"/>
  <c r="H867"/>
  <c r="H865"/>
  <c r="H864"/>
  <c r="G1504" i="9"/>
  <c r="G1505"/>
  <c r="G1506"/>
  <c r="G1503"/>
  <c r="G1496"/>
  <c r="G1497"/>
  <c r="G1498"/>
  <c r="G1499"/>
  <c r="G1500"/>
  <c r="G1501"/>
  <c r="G1502"/>
  <c r="G1495"/>
  <c r="G1492"/>
  <c r="G1493"/>
  <c r="G1494"/>
  <c r="G1491"/>
  <c r="G1490"/>
  <c r="G1489"/>
  <c r="I184" i="11" l="1"/>
  <c r="J184" s="1"/>
  <c r="I191"/>
  <c r="J191" s="1"/>
  <c r="H235"/>
  <c r="L241" i="10"/>
  <c r="J851" i="7"/>
  <c r="K851" s="1"/>
  <c r="J867" i="8"/>
  <c r="K867" s="1"/>
  <c r="J872"/>
  <c r="K872" s="1"/>
  <c r="J845" i="7"/>
  <c r="K845" s="1"/>
  <c r="I879"/>
  <c r="J848"/>
  <c r="K848" s="1"/>
  <c r="I1494" i="9"/>
  <c r="J1494" s="1"/>
  <c r="I1506"/>
  <c r="J1506" s="1"/>
  <c r="H861" i="8"/>
  <c r="H862"/>
  <c r="H860"/>
  <c r="G1484" i="9"/>
  <c r="G1485"/>
  <c r="G1486"/>
  <c r="G1483"/>
  <c r="G1480"/>
  <c r="G1481"/>
  <c r="G1482"/>
  <c r="G1479"/>
  <c r="G1478"/>
  <c r="I1488" s="1"/>
  <c r="J1488" s="1"/>
  <c r="G1477"/>
  <c r="I199" i="6"/>
  <c r="J199" s="1"/>
  <c r="G169" i="11"/>
  <c r="G170"/>
  <c r="G168"/>
  <c r="G167"/>
  <c r="G166"/>
  <c r="G163"/>
  <c r="G162"/>
  <c r="G159"/>
  <c r="G160"/>
  <c r="G161"/>
  <c r="G158"/>
  <c r="G155"/>
  <c r="G156"/>
  <c r="G157"/>
  <c r="G154"/>
  <c r="G153"/>
  <c r="I165" s="1"/>
  <c r="J165" s="1"/>
  <c r="K210" i="10"/>
  <c r="L210" s="1"/>
  <c r="K208"/>
  <c r="L208" s="1"/>
  <c r="K207"/>
  <c r="L207" s="1"/>
  <c r="H834" i="7"/>
  <c r="H835"/>
  <c r="H833"/>
  <c r="I171" i="11" l="1"/>
  <c r="J171" s="1"/>
  <c r="I913" i="8"/>
  <c r="J835" i="7"/>
  <c r="K835" s="1"/>
  <c r="J863" i="8"/>
  <c r="K863" s="1"/>
  <c r="H1569" i="9"/>
  <c r="H852" i="8"/>
  <c r="H853"/>
  <c r="H851"/>
  <c r="H850"/>
  <c r="H849"/>
  <c r="H848"/>
  <c r="G1463" i="9"/>
  <c r="G1464"/>
  <c r="G1465"/>
  <c r="G1466"/>
  <c r="G1467"/>
  <c r="G1468"/>
  <c r="G1462"/>
  <c r="G1461"/>
  <c r="G1460"/>
  <c r="G1459"/>
  <c r="G1458"/>
  <c r="H832" i="7"/>
  <c r="H831"/>
  <c r="H830"/>
  <c r="G1452" i="9"/>
  <c r="G1453"/>
  <c r="G1454"/>
  <c r="G1451"/>
  <c r="G1448"/>
  <c r="G1449"/>
  <c r="G1450"/>
  <c r="G1447"/>
  <c r="H845" i="8"/>
  <c r="H844"/>
  <c r="K847"/>
  <c r="J832" i="7" l="1"/>
  <c r="K832" s="1"/>
  <c r="J853" i="8"/>
  <c r="K853" s="1"/>
  <c r="I1470" i="9"/>
  <c r="J1470" s="1"/>
  <c r="I1457"/>
  <c r="J1457" s="1"/>
  <c r="I197" i="6"/>
  <c r="J197" s="1"/>
  <c r="I195"/>
  <c r="J195" s="1"/>
  <c r="K206" i="10"/>
  <c r="L206" s="1"/>
  <c r="K204"/>
  <c r="L204" s="1"/>
  <c r="L203"/>
  <c r="H828" i="7"/>
  <c r="H829"/>
  <c r="H827"/>
  <c r="H825"/>
  <c r="H826"/>
  <c r="H824"/>
  <c r="H843" i="8"/>
  <c r="H842"/>
  <c r="H841"/>
  <c r="H840"/>
  <c r="H837"/>
  <c r="H838"/>
  <c r="H839"/>
  <c r="H836"/>
  <c r="H833"/>
  <c r="H834"/>
  <c r="H835"/>
  <c r="H832"/>
  <c r="G151" i="11"/>
  <c r="G150"/>
  <c r="G149"/>
  <c r="G148"/>
  <c r="G147"/>
  <c r="G146"/>
  <c r="G145"/>
  <c r="G144"/>
  <c r="G1443" i="9"/>
  <c r="G1444"/>
  <c r="G1445"/>
  <c r="G1442"/>
  <c r="G1441"/>
  <c r="G1440"/>
  <c r="G1439"/>
  <c r="G1438"/>
  <c r="G1437"/>
  <c r="G1436"/>
  <c r="G1435"/>
  <c r="G1434"/>
  <c r="G1433"/>
  <c r="G1432"/>
  <c r="G1431"/>
  <c r="G1430"/>
  <c r="G141" i="11"/>
  <c r="G142"/>
  <c r="G143"/>
  <c r="G140"/>
  <c r="G137"/>
  <c r="G138"/>
  <c r="G139"/>
  <c r="G136"/>
  <c r="G133"/>
  <c r="G134"/>
  <c r="G135"/>
  <c r="G132"/>
  <c r="G1429" i="9"/>
  <c r="G1428"/>
  <c r="G1427"/>
  <c r="G1426"/>
  <c r="G1425"/>
  <c r="G1424"/>
  <c r="G1423"/>
  <c r="G1422"/>
  <c r="H831" i="8"/>
  <c r="H830"/>
  <c r="H829"/>
  <c r="G131" i="11"/>
  <c r="G130"/>
  <c r="G129"/>
  <c r="G128"/>
  <c r="G127"/>
  <c r="G126"/>
  <c r="G125"/>
  <c r="K201" i="10"/>
  <c r="L201" s="1"/>
  <c r="H823" i="7"/>
  <c r="H822"/>
  <c r="H821"/>
  <c r="I143" i="11" l="1"/>
  <c r="J143" s="1"/>
  <c r="I152"/>
  <c r="J152" s="1"/>
  <c r="J835" i="8"/>
  <c r="K835" s="1"/>
  <c r="J843"/>
  <c r="K843" s="1"/>
  <c r="I1429" i="9"/>
  <c r="J1429" s="1"/>
  <c r="I1446"/>
  <c r="J1446" s="1"/>
  <c r="I131" i="11"/>
  <c r="J131" s="1"/>
  <c r="J823" i="7"/>
  <c r="K823" s="1"/>
  <c r="J826"/>
  <c r="K826" s="1"/>
  <c r="J829"/>
  <c r="K829" s="1"/>
  <c r="J831" i="8"/>
  <c r="G1419" i="9"/>
  <c r="G1420"/>
  <c r="G1421"/>
  <c r="G1418"/>
  <c r="G1411"/>
  <c r="G1412"/>
  <c r="G1413"/>
  <c r="G1414"/>
  <c r="G1415"/>
  <c r="G1416"/>
  <c r="G1417"/>
  <c r="G1410"/>
  <c r="I193" i="6"/>
  <c r="J193" s="1"/>
  <c r="I192"/>
  <c r="J192" s="1"/>
  <c r="G124" i="11"/>
  <c r="G123"/>
  <c r="G119"/>
  <c r="G118"/>
  <c r="G117"/>
  <c r="G116"/>
  <c r="K199" i="10"/>
  <c r="L199" s="1"/>
  <c r="H820" i="7"/>
  <c r="H819"/>
  <c r="H818"/>
  <c r="H817"/>
  <c r="H816"/>
  <c r="H827" i="8"/>
  <c r="H826"/>
  <c r="H825"/>
  <c r="G1403" i="9"/>
  <c r="G1404"/>
  <c r="G1405"/>
  <c r="G1406"/>
  <c r="G1407"/>
  <c r="G1408"/>
  <c r="G1409"/>
  <c r="G1402"/>
  <c r="I1421" l="1"/>
  <c r="J1421" s="1"/>
  <c r="I1409"/>
  <c r="J1409" s="1"/>
  <c r="J820" i="7"/>
  <c r="K820" s="1"/>
  <c r="J828" i="8"/>
  <c r="K828" s="1"/>
  <c r="I124" i="11"/>
  <c r="J124" s="1"/>
  <c r="G1392" i="9"/>
  <c r="I191" i="6"/>
  <c r="J191" s="1"/>
  <c r="I190"/>
  <c r="J190" s="1"/>
  <c r="G112" i="11"/>
  <c r="G111"/>
  <c r="G110"/>
  <c r="G109"/>
  <c r="G108"/>
  <c r="G115"/>
  <c r="G114"/>
  <c r="K197" i="10"/>
  <c r="L197" s="1"/>
  <c r="H815" i="7"/>
  <c r="H814"/>
  <c r="H813"/>
  <c r="H823" i="8"/>
  <c r="H822"/>
  <c r="H821"/>
  <c r="G1397" i="9"/>
  <c r="G1396"/>
  <c r="G1395"/>
  <c r="G1398"/>
  <c r="G1399"/>
  <c r="G1394"/>
  <c r="G1401"/>
  <c r="G1400"/>
  <c r="I115" i="11" l="1"/>
  <c r="J115" s="1"/>
  <c r="J815" i="7"/>
  <c r="K815" s="1"/>
  <c r="J824" i="8"/>
  <c r="K824" s="1"/>
  <c r="I1401" i="9"/>
  <c r="J1401" s="1"/>
  <c r="J107" i="11" l="1"/>
  <c r="G105"/>
  <c r="G104"/>
  <c r="K195" i="10"/>
  <c r="L195" s="1"/>
  <c r="H810" i="7"/>
  <c r="H811"/>
  <c r="H812"/>
  <c r="H809"/>
  <c r="H818" i="8"/>
  <c r="H817"/>
  <c r="G1389" i="9"/>
  <c r="G1388"/>
  <c r="I189" i="6"/>
  <c r="J189" s="1"/>
  <c r="G99" i="11"/>
  <c r="G100"/>
  <c r="G101"/>
  <c r="G102"/>
  <c r="G103"/>
  <c r="G98"/>
  <c r="G97"/>
  <c r="G96"/>
  <c r="K194" i="10"/>
  <c r="L194" s="1"/>
  <c r="H807" i="7"/>
  <c r="H808"/>
  <c r="H806"/>
  <c r="G1387" i="9"/>
  <c r="G1386"/>
  <c r="G1385"/>
  <c r="G1384"/>
  <c r="H816" i="8"/>
  <c r="H815"/>
  <c r="H814"/>
  <c r="H813"/>
  <c r="J820" l="1"/>
  <c r="K820" s="1"/>
  <c r="J808" i="7"/>
  <c r="K808" s="1"/>
  <c r="J812"/>
  <c r="K812" s="1"/>
  <c r="J816" i="8"/>
  <c r="K816" s="1"/>
  <c r="I1387" i="9"/>
  <c r="J1387" s="1"/>
  <c r="I1391"/>
  <c r="J1391" s="1"/>
  <c r="I103" i="11"/>
  <c r="J103" s="1"/>
  <c r="I188" i="6"/>
  <c r="J188" s="1"/>
  <c r="I187"/>
  <c r="J187" s="1"/>
  <c r="G91" i="11"/>
  <c r="G92"/>
  <c r="G93"/>
  <c r="G90"/>
  <c r="G87"/>
  <c r="G88"/>
  <c r="G89"/>
  <c r="G86"/>
  <c r="G81"/>
  <c r="G82"/>
  <c r="G83"/>
  <c r="G84"/>
  <c r="G85"/>
  <c r="G80"/>
  <c r="G77"/>
  <c r="G78"/>
  <c r="G79"/>
  <c r="G76"/>
  <c r="K192" i="10"/>
  <c r="L192" s="1"/>
  <c r="K191"/>
  <c r="L191" s="1"/>
  <c r="H804" i="7"/>
  <c r="H805"/>
  <c r="H803"/>
  <c r="H810" i="8"/>
  <c r="H811"/>
  <c r="H812"/>
  <c r="H809"/>
  <c r="J812" l="1"/>
  <c r="K812" s="1"/>
  <c r="I95" i="11"/>
  <c r="J95" s="1"/>
  <c r="J805" i="7"/>
  <c r="K805" s="1"/>
  <c r="G1380" i="9"/>
  <c r="G1381"/>
  <c r="G1379"/>
  <c r="G1376"/>
  <c r="G1377"/>
  <c r="G1378"/>
  <c r="G1375"/>
  <c r="G1368"/>
  <c r="G1369"/>
  <c r="G1370"/>
  <c r="G1371"/>
  <c r="G1372"/>
  <c r="G1373"/>
  <c r="G1374"/>
  <c r="G1367"/>
  <c r="G1364"/>
  <c r="G1365"/>
  <c r="G1366"/>
  <c r="G1363"/>
  <c r="I186" i="6"/>
  <c r="J186" s="1"/>
  <c r="G75" i="11"/>
  <c r="G74"/>
  <c r="G73"/>
  <c r="G72"/>
  <c r="G71"/>
  <c r="G70"/>
  <c r="K189" i="10"/>
  <c r="L189" s="1"/>
  <c r="K188"/>
  <c r="L188" s="1"/>
  <c r="K187"/>
  <c r="L187" s="1"/>
  <c r="K185"/>
  <c r="L185" s="1"/>
  <c r="K184"/>
  <c r="L184" s="1"/>
  <c r="H801" i="7"/>
  <c r="H802"/>
  <c r="H800"/>
  <c r="H806" i="8"/>
  <c r="H807"/>
  <c r="H808"/>
  <c r="H805"/>
  <c r="G1362" i="9"/>
  <c r="G1361"/>
  <c r="G1360"/>
  <c r="G1359"/>
  <c r="G1358"/>
  <c r="G1357"/>
  <c r="J802" i="7" l="1"/>
  <c r="K802" s="1"/>
  <c r="I1362" i="9"/>
  <c r="J1362" s="1"/>
  <c r="J808" i="8"/>
  <c r="K808" s="1"/>
  <c r="I1383" i="9"/>
  <c r="J1383" s="1"/>
  <c r="I75" i="11"/>
  <c r="J75" s="1"/>
  <c r="H798" i="7" l="1"/>
  <c r="H799"/>
  <c r="H797"/>
  <c r="G1349" i="9"/>
  <c r="G1350"/>
  <c r="G1351"/>
  <c r="G1352"/>
  <c r="G1353"/>
  <c r="G1354"/>
  <c r="G1355"/>
  <c r="G1356"/>
  <c r="G1348"/>
  <c r="H802" i="8"/>
  <c r="H803"/>
  <c r="H804"/>
  <c r="H801"/>
  <c r="G69" i="11"/>
  <c r="G68"/>
  <c r="G67"/>
  <c r="G66"/>
  <c r="G65"/>
  <c r="G64"/>
  <c r="G63"/>
  <c r="G62"/>
  <c r="I69" l="1"/>
  <c r="J69" s="1"/>
  <c r="J799" i="7"/>
  <c r="K799" s="1"/>
  <c r="J804" i="8"/>
  <c r="K804" s="1"/>
  <c r="I1356" i="9"/>
  <c r="J1356" s="1"/>
  <c r="I184" i="6"/>
  <c r="J184" s="1"/>
  <c r="G59" i="11"/>
  <c r="G60"/>
  <c r="G61"/>
  <c r="G58"/>
  <c r="G57"/>
  <c r="G56"/>
  <c r="G55"/>
  <c r="K800" i="8"/>
  <c r="H800"/>
  <c r="H799"/>
  <c r="G1346" i="9"/>
  <c r="G1347"/>
  <c r="G1345"/>
  <c r="G1342"/>
  <c r="G1343"/>
  <c r="G1344"/>
  <c r="G1341"/>
  <c r="G54" i="11"/>
  <c r="G50"/>
  <c r="G51"/>
  <c r="G52"/>
  <c r="G53"/>
  <c r="G49"/>
  <c r="G1340" i="9"/>
  <c r="G1339"/>
  <c r="G1338"/>
  <c r="G1335"/>
  <c r="G1336"/>
  <c r="G1337"/>
  <c r="G1334"/>
  <c r="G1333"/>
  <c r="K798" i="8"/>
  <c r="H797"/>
  <c r="H798"/>
  <c r="H796"/>
  <c r="H795" i="7"/>
  <c r="H796"/>
  <c r="H794"/>
  <c r="K183" i="10"/>
  <c r="L183" s="1"/>
  <c r="K182"/>
  <c r="L182" s="1"/>
  <c r="G1327" i="9"/>
  <c r="G1328"/>
  <c r="G1326"/>
  <c r="G1331"/>
  <c r="G1330"/>
  <c r="H795" i="8"/>
  <c r="H794"/>
  <c r="H793"/>
  <c r="H792"/>
  <c r="I1340" i="9" l="1"/>
  <c r="J1340" s="1"/>
  <c r="I1347"/>
  <c r="J1347" s="1"/>
  <c r="I55" i="11"/>
  <c r="J55" s="1"/>
  <c r="I1332" i="9"/>
  <c r="J1332" s="1"/>
  <c r="I61" i="11"/>
  <c r="J61" s="1"/>
  <c r="J795" i="8"/>
  <c r="K795" s="1"/>
  <c r="G44" i="11"/>
  <c r="G45"/>
  <c r="G46"/>
  <c r="G47"/>
  <c r="G48"/>
  <c r="G43"/>
  <c r="G36"/>
  <c r="G35"/>
  <c r="G42"/>
  <c r="G41"/>
  <c r="G40"/>
  <c r="G39"/>
  <c r="G34"/>
  <c r="K179" i="10"/>
  <c r="L179" s="1"/>
  <c r="K178"/>
  <c r="L178" s="1"/>
  <c r="H793" i="7"/>
  <c r="H792"/>
  <c r="H791"/>
  <c r="H790"/>
  <c r="H789"/>
  <c r="H788"/>
  <c r="G1324" i="9"/>
  <c r="G1325"/>
  <c r="G1323"/>
  <c r="G1322"/>
  <c r="H790" i="8"/>
  <c r="H791"/>
  <c r="H789"/>
  <c r="H788"/>
  <c r="I182" i="6"/>
  <c r="J182" s="1"/>
  <c r="K176" i="10"/>
  <c r="L176" s="1"/>
  <c r="K175"/>
  <c r="L175" s="1"/>
  <c r="H787" i="7"/>
  <c r="H786"/>
  <c r="J789" l="1"/>
  <c r="K789" s="1"/>
  <c r="J793"/>
  <c r="K793" s="1"/>
  <c r="I1325" i="9"/>
  <c r="J1325" s="1"/>
  <c r="I38" i="11"/>
  <c r="J38" s="1"/>
  <c r="I42"/>
  <c r="J42" s="1"/>
  <c r="I48"/>
  <c r="J48" s="1"/>
  <c r="J791" i="8"/>
  <c r="K791" s="1"/>
  <c r="H785" i="7"/>
  <c r="J787" s="1"/>
  <c r="K787" s="1"/>
  <c r="H785" i="8"/>
  <c r="H786"/>
  <c r="H784"/>
  <c r="G1319" i="9"/>
  <c r="G1320"/>
  <c r="G1318"/>
  <c r="G1317"/>
  <c r="I181" i="6"/>
  <c r="J181" s="1"/>
  <c r="I180"/>
  <c r="J180" s="1"/>
  <c r="G33" i="11"/>
  <c r="G32"/>
  <c r="G30"/>
  <c r="K173" i="10"/>
  <c r="L173" s="1"/>
  <c r="K170"/>
  <c r="L170" s="1"/>
  <c r="K171"/>
  <c r="L171" s="1"/>
  <c r="K169"/>
  <c r="L169" s="1"/>
  <c r="K168"/>
  <c r="L168" s="1"/>
  <c r="H775" i="7"/>
  <c r="H776"/>
  <c r="H777"/>
  <c r="H778"/>
  <c r="H779"/>
  <c r="H780"/>
  <c r="H781"/>
  <c r="H782"/>
  <c r="H783"/>
  <c r="H784"/>
  <c r="H774"/>
  <c r="H772"/>
  <c r="H773"/>
  <c r="H771"/>
  <c r="G1316" i="9"/>
  <c r="G1315"/>
  <c r="G1314"/>
  <c r="G1313"/>
  <c r="G1312"/>
  <c r="H783" i="8"/>
  <c r="H782"/>
  <c r="H781"/>
  <c r="H780"/>
  <c r="G27" i="11"/>
  <c r="G26"/>
  <c r="G25"/>
  <c r="G24"/>
  <c r="G1307" i="9"/>
  <c r="G1306"/>
  <c r="G1305"/>
  <c r="G1304"/>
  <c r="G1303"/>
  <c r="G1302"/>
  <c r="H777" i="8"/>
  <c r="H776"/>
  <c r="G21" i="11"/>
  <c r="G22"/>
  <c r="G23"/>
  <c r="G20"/>
  <c r="G17"/>
  <c r="G16"/>
  <c r="G19"/>
  <c r="G18"/>
  <c r="G15"/>
  <c r="G14"/>
  <c r="G11"/>
  <c r="G12"/>
  <c r="G13"/>
  <c r="G10"/>
  <c r="G7"/>
  <c r="G8"/>
  <c r="G9"/>
  <c r="G6"/>
  <c r="G172" s="1"/>
  <c r="G1299" i="9"/>
  <c r="G1300"/>
  <c r="G1301"/>
  <c r="G1298"/>
  <c r="G1297"/>
  <c r="G1296"/>
  <c r="H775" i="8"/>
  <c r="H774"/>
  <c r="H773"/>
  <c r="H772"/>
  <c r="K166" i="10"/>
  <c r="L166" s="1"/>
  <c r="K165"/>
  <c r="L165" s="1"/>
  <c r="K164"/>
  <c r="K211" s="1"/>
  <c r="H769" i="8"/>
  <c r="H770"/>
  <c r="H771"/>
  <c r="H768"/>
  <c r="G1293" i="9"/>
  <c r="G1292"/>
  <c r="G1291"/>
  <c r="G1290"/>
  <c r="G1279"/>
  <c r="G1280"/>
  <c r="G1281"/>
  <c r="G1282"/>
  <c r="G1283"/>
  <c r="G1284"/>
  <c r="G1285"/>
  <c r="G1286"/>
  <c r="G1287"/>
  <c r="G1288"/>
  <c r="G1289"/>
  <c r="G1278"/>
  <c r="K767" i="8"/>
  <c r="H767"/>
  <c r="H766"/>
  <c r="H763"/>
  <c r="H764"/>
  <c r="H765"/>
  <c r="H762"/>
  <c r="H854" s="1"/>
  <c r="G1271" i="9"/>
  <c r="G1270"/>
  <c r="G1269"/>
  <c r="G1268"/>
  <c r="G1267"/>
  <c r="G1266"/>
  <c r="G1265"/>
  <c r="G1264"/>
  <c r="G1263"/>
  <c r="G1262"/>
  <c r="H753" i="8"/>
  <c r="H754"/>
  <c r="H755"/>
  <c r="H752"/>
  <c r="I173" i="6"/>
  <c r="J173" s="1"/>
  <c r="K157" i="10"/>
  <c r="L157" s="1"/>
  <c r="K156"/>
  <c r="L156" s="1"/>
  <c r="K153"/>
  <c r="L153" s="1"/>
  <c r="K151"/>
  <c r="L151" s="1"/>
  <c r="K759" i="7"/>
  <c r="K757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G1251" i="9"/>
  <c r="G1250"/>
  <c r="G1249"/>
  <c r="G1248"/>
  <c r="G1247"/>
  <c r="G1246"/>
  <c r="G1245"/>
  <c r="G1244"/>
  <c r="G1243"/>
  <c r="G1242"/>
  <c r="G1241"/>
  <c r="G1240"/>
  <c r="G1239"/>
  <c r="G1238"/>
  <c r="G1237"/>
  <c r="H747" i="8"/>
  <c r="H744"/>
  <c r="H745"/>
  <c r="H746"/>
  <c r="H743"/>
  <c r="H742"/>
  <c r="H741"/>
  <c r="G1234" i="9"/>
  <c r="G1235"/>
  <c r="G1236"/>
  <c r="G1233"/>
  <c r="G1232"/>
  <c r="G1231"/>
  <c r="G1230"/>
  <c r="G1229"/>
  <c r="G1226"/>
  <c r="G1227"/>
  <c r="G1228"/>
  <c r="G1225"/>
  <c r="H754" i="7"/>
  <c r="H755"/>
  <c r="H753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71" i="6"/>
  <c r="J171" s="1"/>
  <c r="I170"/>
  <c r="J170" s="1"/>
  <c r="I168"/>
  <c r="J168" s="1"/>
  <c r="K744" i="7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H735"/>
  <c r="H733"/>
  <c r="H734"/>
  <c r="H732"/>
  <c r="H731"/>
  <c r="H730"/>
  <c r="H721"/>
  <c r="H722"/>
  <c r="H723"/>
  <c r="H724"/>
  <c r="H725"/>
  <c r="H726"/>
  <c r="H727"/>
  <c r="H728"/>
  <c r="H729"/>
  <c r="H720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L142" s="1"/>
  <c r="K141"/>
  <c r="L141" s="1"/>
  <c r="K140"/>
  <c r="L140" s="1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J200" i="6" l="1"/>
  <c r="H836" i="7"/>
  <c r="I836" s="1"/>
  <c r="G1471" i="9"/>
  <c r="J773" i="7"/>
  <c r="K773" s="1"/>
  <c r="J776"/>
  <c r="K776" s="1"/>
  <c r="J781"/>
  <c r="K781" s="1"/>
  <c r="H1471" i="9"/>
  <c r="L211" i="10"/>
  <c r="I1295" i="9"/>
  <c r="J1295" s="1"/>
  <c r="I1321"/>
  <c r="J1321" s="1"/>
  <c r="H172" i="11"/>
  <c r="I23"/>
  <c r="J23" s="1"/>
  <c r="I29"/>
  <c r="J29" s="1"/>
  <c r="I33"/>
  <c r="J33" s="1"/>
  <c r="L164" i="10"/>
  <c r="J762" i="7"/>
  <c r="K762" s="1"/>
  <c r="I1196" i="9"/>
  <c r="J1196" s="1"/>
  <c r="I1245"/>
  <c r="J1245" s="1"/>
  <c r="I1301"/>
  <c r="J1301" s="1"/>
  <c r="I1311"/>
  <c r="J1311" s="1"/>
  <c r="I1316"/>
  <c r="J1316" s="1"/>
  <c r="J787" i="8"/>
  <c r="K787" s="1"/>
  <c r="I19" i="11"/>
  <c r="J19" s="1"/>
  <c r="J779" i="7"/>
  <c r="K779" s="1"/>
  <c r="J764"/>
  <c r="K764" s="1"/>
  <c r="J784"/>
  <c r="K784" s="1"/>
  <c r="J746"/>
  <c r="K746" s="1"/>
  <c r="J750"/>
  <c r="K750" s="1"/>
  <c r="J752"/>
  <c r="K752" s="1"/>
  <c r="J755"/>
  <c r="K755" s="1"/>
  <c r="J721" i="8"/>
  <c r="K721" s="1"/>
  <c r="J729"/>
  <c r="K729" s="1"/>
  <c r="J727"/>
  <c r="K727" s="1"/>
  <c r="J725"/>
  <c r="K725" s="1"/>
  <c r="J723"/>
  <c r="K723" s="1"/>
  <c r="J731"/>
  <c r="K731" s="1"/>
  <c r="J779"/>
  <c r="K779" s="1"/>
  <c r="I1174" i="9"/>
  <c r="J1174" s="1"/>
  <c r="I13" i="11"/>
  <c r="J13" s="1"/>
  <c r="J783" i="8"/>
  <c r="K783" s="1"/>
  <c r="J737"/>
  <c r="K737" s="1"/>
  <c r="J742"/>
  <c r="K742" s="1"/>
  <c r="J747"/>
  <c r="K747" s="1"/>
  <c r="J775"/>
  <c r="K775" s="1"/>
  <c r="J771"/>
  <c r="K771" s="1"/>
  <c r="J755"/>
  <c r="K755" s="1"/>
  <c r="I1271" i="9"/>
  <c r="J1271" s="1"/>
  <c r="J751" i="8"/>
  <c r="K751" s="1"/>
  <c r="I1224" i="9"/>
  <c r="J1224" s="1"/>
  <c r="I1261"/>
  <c r="J1261" s="1"/>
  <c r="I1178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H716"/>
  <c r="H678" i="8"/>
  <c r="H677"/>
  <c r="I166" i="6"/>
  <c r="J166" s="1"/>
  <c r="I165"/>
  <c r="J165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05"/>
  <c r="G1104"/>
  <c r="G1103"/>
  <c r="G1102"/>
  <c r="G110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J174" i="6" l="1"/>
  <c r="G1272" i="9"/>
  <c r="J720" i="7"/>
  <c r="K720" s="1"/>
  <c r="I1132" i="9"/>
  <c r="J1132" s="1"/>
  <c r="H756" i="8"/>
  <c r="I756" s="1"/>
  <c r="J724" i="7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H1272"/>
  <c r="J715" i="8"/>
  <c r="K715" s="1"/>
  <c r="J705"/>
  <c r="K705" s="1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H765" i="7" l="1"/>
  <c r="L158" i="10"/>
  <c r="J709" i="7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I142" i="6"/>
  <c r="J142" s="1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K571" s="1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G1095" i="9" l="1"/>
  <c r="H692" i="7"/>
  <c r="H670" i="8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  <c r="I854" i="8" l="1"/>
</calcChain>
</file>

<file path=xl/sharedStrings.xml><?xml version="1.0" encoding="utf-8"?>
<sst xmlns="http://schemas.openxmlformats.org/spreadsheetml/2006/main" count="5390" uniqueCount="758">
  <si>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</si>
  <si>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</si>
  <si>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</si>
  <si>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</si>
  <si>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</si>
  <si>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</si>
  <si>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</si>
  <si>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</si>
  <si>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</si>
  <si>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</si>
  <si>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</si>
  <si>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</si>
  <si>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</si>
  <si>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</si>
  <si>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</si>
  <si>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</si>
  <si>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</si>
  <si>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</si>
  <si>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</si>
  <si>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</si>
  <si>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</si>
  <si>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</si>
  <si>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</si>
  <si>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</si>
  <si>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</si>
  <si>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</si>
  <si>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</si>
  <si>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</si>
  <si>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</si>
  <si>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</si>
  <si>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</si>
  <si>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</si>
  <si>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</si>
  <si>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</si>
  <si>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</si>
  <si>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</si>
  <si>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</si>
  <si>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</si>
  <si>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</si>
  <si>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</si>
  <si>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</si>
  <si>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</si>
  <si>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</si>
  <si>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</si>
  <si>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</si>
  <si>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</si>
  <si>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</si>
  <si>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</si>
  <si>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</si>
  <si>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</si>
  <si>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</si>
  <si>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</si>
  <si>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</si>
  <si>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</si>
  <si>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</si>
  <si>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</si>
  <si>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</si>
  <si>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</si>
  <si>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</si>
  <si>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</si>
  <si>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</si>
  <si>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</si>
  <si>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</si>
  <si>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</si>
  <si>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</si>
  <si>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</si>
  <si>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</si>
  <si>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</si>
  <si>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</si>
  <si>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</si>
  <si>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</si>
  <si>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</si>
  <si>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</si>
  <si>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</si>
  <si>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</si>
  <si>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</si>
  <si>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</si>
  <si>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</si>
  <si>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</si>
  <si>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</si>
  <si>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</si>
  <si>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</si>
  <si>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</si>
  <si>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</si>
  <si>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</si>
  <si>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</si>
  <si>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</si>
  <si>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</si>
  <si>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</si>
  <si>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</si>
  <si>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</si>
  <si>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</si>
  <si>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</si>
  <si>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</si>
  <si>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</si>
  <si>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</si>
  <si>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</si>
  <si>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</si>
  <si>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</si>
  <si>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</si>
  <si>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</si>
  <si>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</si>
  <si>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</si>
  <si>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</si>
  <si>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</si>
  <si>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</si>
  <si>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</si>
  <si>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</si>
  <si>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</si>
  <si>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</si>
  <si>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</si>
  <si>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</si>
  <si>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</si>
  <si>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</si>
  <si>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</si>
  <si>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</si>
  <si>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</si>
  <si>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</si>
  <si>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</si>
  <si>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</si>
  <si>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</si>
  <si>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</si>
  <si>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</si>
  <si>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</si>
  <si>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</si>
  <si>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</si>
  <si>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</si>
  <si>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</si>
  <si>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</si>
  <si>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</si>
  <si>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</si>
  <si>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</si>
  <si>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</si>
  <si>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</si>
  <si>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</si>
  <si>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</si>
  <si>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</si>
  <si>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</si>
  <si>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</si>
  <si>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</si>
  <si>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</si>
  <si>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</si>
  <si>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</si>
  <si>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</si>
  <si>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</si>
  <si>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</si>
  <si>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</si>
  <si>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</si>
  <si>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</si>
  <si>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</si>
  <si>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</si>
  <si>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</si>
  <si>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</si>
  <si>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</si>
  <si>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</si>
  <si>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</si>
  <si>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</si>
  <si>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</si>
  <si>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</si>
  <si>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</si>
  <si>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</si>
  <si>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</si>
  <si>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</si>
  <si>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</si>
  <si>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</si>
  <si>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</si>
  <si>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</si>
  <si>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</si>
  <si>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</si>
  <si>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</si>
  <si>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</si>
  <si>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</si>
  <si>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</si>
  <si>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</si>
  <si>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</si>
  <si>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</si>
  <si>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</si>
  <si>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</si>
  <si>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</si>
  <si>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</si>
  <si>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</si>
  <si>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</si>
  <si>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</si>
  <si>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</si>
  <si>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</si>
  <si>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</si>
  <si>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</si>
  <si>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</si>
  <si>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</si>
  <si>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</si>
  <si>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</si>
  <si>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</si>
  <si>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</si>
  <si>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</si>
  <si>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</si>
  <si>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</si>
  <si>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</si>
  <si>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</si>
  <si>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</si>
  <si>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</si>
  <si>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</si>
  <si>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</si>
  <si>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</si>
  <si>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</si>
  <si>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</si>
  <si>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</si>
  <si>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</si>
  <si>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</si>
  <si>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</si>
  <si>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</si>
  <si>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</si>
  <si>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</si>
  <si>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</si>
  <si>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</si>
  <si>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</si>
  <si>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</si>
  <si>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</si>
  <si>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</si>
  <si>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</si>
  <si>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</si>
  <si>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</si>
  <si>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</si>
  <si>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</si>
  <si>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</si>
  <si>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</si>
  <si>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</si>
  <si>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</si>
  <si>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</si>
  <si>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</si>
  <si>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</si>
  <si>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</si>
  <si>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</si>
  <si>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</si>
  <si>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</si>
  <si>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</si>
  <si>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</si>
  <si>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</si>
  <si>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</si>
  <si>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</si>
  <si>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</si>
  <si>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</si>
  <si>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</si>
  <si>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</si>
  <si>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</si>
  <si>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</si>
  <si>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</si>
  <si>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</si>
  <si>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</si>
  <si>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</si>
  <si>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</si>
  <si>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</si>
  <si>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</si>
  <si>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</si>
  <si>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</si>
  <si>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</si>
  <si>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</si>
  <si>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</si>
  <si>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</si>
  <si>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</si>
  <si>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</si>
  <si>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</si>
  <si>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</si>
  <si>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</si>
  <si>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</si>
  <si>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</si>
  <si>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</si>
  <si>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</si>
  <si>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</si>
  <si>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</si>
  <si>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</si>
  <si>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</si>
  <si>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</si>
  <si>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</si>
  <si>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</si>
  <si>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</si>
  <si>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</si>
  <si>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</si>
  <si>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</si>
  <si>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</si>
  <si>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</si>
  <si>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</si>
  <si>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</si>
  <si>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</si>
  <si>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</si>
  <si>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</si>
  <si>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</si>
  <si>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</si>
  <si>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</si>
  <si>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</si>
  <si>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</si>
  <si>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</si>
  <si>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</si>
  <si>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</si>
  <si>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</si>
  <si>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</si>
  <si>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</si>
  <si>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</si>
  <si>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</si>
  <si>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</si>
  <si>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</si>
  <si>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</si>
  <si>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</si>
  <si>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</si>
  <si>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</si>
  <si>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</si>
  <si>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</si>
  <si>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</si>
  <si>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</si>
  <si>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</si>
  <si>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</si>
  <si>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</si>
  <si>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</si>
  <si>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</si>
  <si>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</si>
  <si>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</si>
  <si>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</si>
  <si>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</si>
  <si>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</si>
  <si>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</si>
  <si>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</si>
  <si>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</si>
  <si>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</si>
  <si>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</si>
  <si>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</si>
  <si>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</si>
  <si>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</si>
  <si>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</si>
  <si>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</si>
  <si>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</si>
  <si>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</si>
  <si>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</si>
  <si>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</si>
  <si>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</si>
  <si>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</si>
  <si>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</si>
  <si>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</si>
  <si>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</si>
  <si>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</si>
  <si>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</si>
  <si>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</si>
  <si>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</si>
  <si>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</si>
  <si>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</si>
  <si>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</si>
  <si>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</si>
  <si>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</si>
  <si>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</si>
  <si>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</si>
  <si>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</si>
  <si>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</si>
  <si>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</si>
  <si>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</si>
  <si>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</si>
  <si>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</si>
  <si>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</si>
  <si>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</si>
  <si>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</si>
  <si>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</si>
  <si>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</si>
  <si>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</si>
  <si>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</si>
  <si>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</si>
  <si>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</si>
  <si>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</si>
  <si>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</si>
  <si>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</si>
  <si>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</si>
  <si>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</si>
  <si>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</si>
  <si>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</si>
  <si>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</si>
  <si>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</si>
  <si>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</si>
  <si>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</si>
  <si>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</si>
  <si>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</si>
  <si>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</si>
  <si>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</si>
  <si>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</si>
  <si>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</si>
  <si>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</si>
  <si>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</si>
  <si>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</si>
  <si>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</si>
  <si>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</si>
  <si>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</si>
  <si>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</si>
  <si>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</si>
  <si>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</si>
  <si>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</si>
  <si>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</si>
  <si>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</si>
  <si>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</si>
  <si>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</si>
  <si>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</si>
  <si>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</si>
  <si>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</si>
  <si>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</si>
  <si>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</si>
  <si>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</si>
  <si>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</si>
  <si>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</si>
  <si>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</si>
  <si>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</si>
  <si>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</si>
  <si>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</si>
  <si>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</si>
  <si>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</si>
  <si>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</si>
  <si>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</si>
  <si>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</si>
  <si>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</si>
  <si>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</si>
  <si>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</si>
  <si>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</si>
  <si>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</si>
  <si>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</si>
  <si>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</si>
  <si>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</si>
  <si>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</si>
  <si>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</si>
  <si>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</si>
  <si>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</si>
  <si>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</si>
  <si>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</si>
  <si>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</si>
  <si>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</si>
  <si>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</si>
  <si>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</si>
  <si>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</si>
  <si>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</si>
  <si>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</si>
  <si>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</si>
  <si>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</si>
  <si>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</si>
  <si>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</si>
  <si>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</si>
  <si>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</si>
  <si>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</si>
  <si>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</si>
  <si>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</si>
  <si>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</si>
  <si>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</si>
  <si>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</si>
  <si>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</si>
  <si>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</si>
  <si>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</si>
  <si>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</si>
  <si>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</si>
  <si>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</si>
  <si>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</si>
  <si>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</si>
  <si>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</si>
  <si>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</si>
  <si>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</si>
  <si>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</si>
  <si>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</si>
  <si>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</si>
  <si>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</si>
  <si>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</si>
  <si>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</si>
  <si>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</si>
  <si>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</si>
  <si>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</si>
  <si>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</si>
  <si>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</si>
  <si>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</si>
  <si>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</si>
  <si>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</si>
  <si>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</si>
  <si>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</si>
  <si>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</si>
  <si>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</si>
  <si>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</si>
  <si>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</si>
  <si>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</si>
  <si>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</si>
  <si>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</si>
  <si>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</si>
  <si>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</si>
  <si>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</si>
  <si>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</si>
  <si>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</si>
  <si>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</si>
  <si>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</si>
  <si>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</si>
  <si>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</si>
  <si>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</si>
  <si>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</si>
  <si>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</si>
  <si>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</si>
  <si>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</si>
  <si>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</si>
  <si>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</si>
  <si>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</si>
  <si>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</si>
  <si>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</si>
  <si>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</si>
  <si>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</si>
  <si>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</si>
  <si>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</si>
  <si>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</si>
  <si>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</si>
  <si>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</si>
  <si>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</si>
  <si>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</si>
  <si>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</si>
  <si>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</si>
  <si>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</si>
  <si>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</si>
  <si>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</si>
  <si>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</si>
  <si>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</si>
  <si>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</si>
  <si>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</si>
  <si>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</si>
  <si>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</si>
  <si>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</si>
  <si>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</si>
  <si>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</si>
  <si>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</si>
  <si>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</si>
  <si>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</si>
  <si>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</si>
  <si>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</si>
  <si>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</si>
  <si>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</si>
  <si>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</si>
  <si>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</si>
  <si>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</si>
  <si>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</si>
  <si>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</si>
  <si>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</si>
  <si>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</si>
  <si>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</si>
  <si>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</si>
  <si>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</si>
  <si>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</si>
  <si>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</si>
  <si>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</si>
  <si>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</si>
  <si>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</si>
  <si>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</si>
  <si>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</si>
  <si>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</si>
  <si>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</si>
  <si>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</si>
  <si>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</si>
  <si>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</si>
  <si>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</si>
  <si>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</si>
  <si>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</si>
  <si>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</si>
  <si>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</si>
  <si>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</si>
  <si>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</si>
  <si>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</si>
  <si>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</si>
  <si>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</si>
  <si>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</si>
  <si>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</si>
  <si>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</si>
  <si>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</si>
  <si>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</si>
  <si>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</si>
  <si>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</si>
  <si>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</si>
  <si>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</si>
  <si>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</si>
  <si>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</si>
  <si>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</si>
  <si>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</si>
  <si>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</si>
  <si>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</si>
  <si>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</si>
  <si>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</si>
  <si>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</si>
  <si>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</si>
  <si>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</si>
  <si>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</si>
  <si>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</si>
  <si>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</si>
  <si>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</si>
  <si>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</si>
  <si>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</si>
  <si>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</si>
  <si>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</si>
  <si>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</si>
  <si>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</si>
  <si>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</si>
  <si>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</si>
  <si>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</si>
  <si>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</si>
  <si>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</si>
  <si>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</si>
  <si>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</si>
  <si>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</si>
  <si>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</si>
  <si>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</si>
  <si>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</si>
  <si>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</si>
  <si>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</si>
  <si>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</si>
  <si>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</si>
  <si>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</si>
  <si>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</si>
  <si>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</si>
  <si>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</si>
  <si>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</si>
  <si>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</si>
  <si>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</si>
  <si>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</si>
  <si>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</si>
  <si>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</si>
  <si>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</si>
  <si>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</si>
  <si>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</si>
  <si>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</si>
  <si>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</si>
  <si>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</si>
  <si>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</si>
  <si>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</si>
  <si>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</si>
  <si>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</si>
  <si>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</si>
  <si>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</si>
  <si>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</si>
  <si>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</si>
  <si>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</si>
  <si>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</si>
  <si>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</si>
  <si>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</si>
  <si>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</si>
  <si>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</si>
  <si>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</si>
  <si>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</si>
  <si>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</si>
  <si>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</si>
  <si>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</si>
  <si>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</si>
  <si>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</si>
  <si>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</si>
  <si>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</si>
  <si>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</si>
  <si>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</si>
  <si>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</si>
  <si>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</si>
  <si>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</si>
  <si>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</si>
  <si>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</si>
  <si>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</si>
  <si>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</si>
  <si>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</si>
  <si>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</si>
  <si>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</si>
  <si>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</si>
  <si>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</si>
  <si>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</si>
  <si>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</si>
  <si>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</si>
  <si>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</si>
  <si>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</si>
  <si>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</si>
  <si>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</si>
  <si>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</si>
  <si>
    <t>02.07.2018</t>
  </si>
  <si>
    <t>03.07.2018</t>
  </si>
  <si>
    <t>BANK NIFTY JULY</t>
  </si>
  <si>
    <t>04.07.2018</t>
  </si>
  <si>
    <t>BANK NIFTY OPTIONS:</t>
  </si>
  <si>
    <t>26000 PE 05 JULY</t>
  </si>
  <si>
    <t>26400 CE 05 JULY</t>
  </si>
  <si>
    <t>26200 CE 05 JULY</t>
  </si>
  <si>
    <t>05.07.2018</t>
  </si>
  <si>
    <t>10700 PE</t>
  </si>
  <si>
    <t>26300 PE 12 JULY</t>
  </si>
  <si>
    <t>06.07.2018</t>
  </si>
  <si>
    <t>26700 CE 12 JULY</t>
  </si>
  <si>
    <t>MARUTI</t>
  </si>
  <si>
    <t>09.07.2018</t>
  </si>
  <si>
    <t>10.07.2018</t>
  </si>
  <si>
    <t>11.07.2018</t>
  </si>
  <si>
    <t>26900 PE 12 JULY</t>
  </si>
  <si>
    <t>10900 CE</t>
  </si>
  <si>
    <t>11000 CE</t>
  </si>
  <si>
    <t>12.07.2018</t>
  </si>
  <si>
    <t>26900 PE 19 JULY</t>
  </si>
  <si>
    <t>27000 CE 12 JULY</t>
  </si>
  <si>
    <t>13.07.2018</t>
  </si>
  <si>
    <t>11000 PE</t>
  </si>
  <si>
    <t>27000 PE 19 JULY</t>
  </si>
  <si>
    <t>16.07.2018</t>
  </si>
  <si>
    <t>11100 PE</t>
  </si>
  <si>
    <t>26800 PE 19 JULY</t>
  </si>
  <si>
    <t>17.07.2018</t>
  </si>
  <si>
    <t>26800 CE 19 JUY</t>
  </si>
  <si>
    <t>18.07.2018</t>
  </si>
  <si>
    <t>27100 CE 19 JULY</t>
  </si>
  <si>
    <t>27100 PE 19 JULY</t>
  </si>
  <si>
    <t>19.07.2018</t>
  </si>
  <si>
    <t>20.07.2018</t>
  </si>
  <si>
    <t>27200 CE 26 JULY</t>
  </si>
  <si>
    <t>23.07.2018</t>
  </si>
  <si>
    <t>26800 PE 26 JULY</t>
  </si>
  <si>
    <t>24.07.2018</t>
  </si>
  <si>
    <t>26900 PE 26 JULY</t>
  </si>
  <si>
    <t>25.07.2018</t>
  </si>
  <si>
    <t>11250 PE</t>
  </si>
  <si>
    <t>11300 CE AUG</t>
  </si>
  <si>
    <t>26.07.2018</t>
  </si>
  <si>
    <t>11000 CE JULY</t>
  </si>
  <si>
    <t>11300 PE JULY</t>
  </si>
  <si>
    <t>27300 CE 02 AUG</t>
  </si>
  <si>
    <t>27200 PE 02 AUG</t>
  </si>
  <si>
    <t>27.07.2018</t>
  </si>
  <si>
    <t>11200 CE AUG</t>
  </si>
  <si>
    <t>11200 PE AUG</t>
  </si>
  <si>
    <t>27400 PE 02 AUG</t>
  </si>
  <si>
    <t>BNF AUG</t>
  </si>
  <si>
    <t>RELIANCE AUG</t>
  </si>
  <si>
    <t>30.07.2018</t>
  </si>
  <si>
    <t>11400 CE</t>
  </si>
  <si>
    <t xml:space="preserve">11200 PE </t>
  </si>
  <si>
    <t>27700 CE 02 AUG</t>
  </si>
  <si>
    <t>27600 PE 02 AUG</t>
  </si>
  <si>
    <t>27900 PE 02 AUG</t>
  </si>
  <si>
    <t>11300 PE</t>
  </si>
  <si>
    <t>31.07.2018</t>
  </si>
  <si>
    <t>11200 PE</t>
  </si>
  <si>
    <t>MARUTI AUG</t>
  </si>
  <si>
    <t>01.08.2018</t>
  </si>
  <si>
    <t>02.08.2018</t>
  </si>
  <si>
    <t>03.08.2018</t>
  </si>
  <si>
    <t>11300 CE</t>
  </si>
  <si>
    <t xml:space="preserve">BNF AUG </t>
  </si>
  <si>
    <t>27700 PE 02 AUG</t>
  </si>
  <si>
    <t>27200 CE 09 AUG</t>
  </si>
  <si>
    <t>06.08.2018</t>
  </si>
  <si>
    <t>11400 PE</t>
  </si>
  <si>
    <t>27600 CE 09 AUG</t>
  </si>
  <si>
    <t>27900 PE 09 AUG</t>
  </si>
  <si>
    <t>07.08.2018</t>
  </si>
  <si>
    <t>08.08.2019</t>
  </si>
  <si>
    <t>11500 PE</t>
  </si>
  <si>
    <t>08.08.2018</t>
  </si>
  <si>
    <t>28000 CE 16 AUG</t>
  </si>
  <si>
    <t>09.08.2018</t>
  </si>
  <si>
    <t>28200 CE 16 AUG</t>
  </si>
  <si>
    <t>28500 PE 16 AUG</t>
  </si>
  <si>
    <t>10.08.2018</t>
  </si>
  <si>
    <t>13.08.2018</t>
  </si>
  <si>
    <t>PROFIT</t>
  </si>
  <si>
    <t>14.08.2018</t>
  </si>
  <si>
    <t>16.08.2018</t>
  </si>
  <si>
    <t>17.08.2018</t>
  </si>
  <si>
    <t>27700 CE 16 AUG</t>
  </si>
  <si>
    <t>27900 PE 16 AUG</t>
  </si>
  <si>
    <t>28000 CE 23 AUG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</si>
</sst>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69"/>
  <sheetViews>
    <sheetView topLeftCell="A1547" workbookViewId="0">
      <selection activeCell="G1569" sqref="G1569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141" t="s">
        <v>449</v>
      </c>
      <c r="C11" s="141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143"/>
      <c r="C12" s="143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143"/>
      <c r="C13" s="143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143"/>
      <c r="C14" s="143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143"/>
      <c r="C15" s="143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143"/>
      <c r="C16" s="143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143"/>
      <c r="C17" s="143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143"/>
      <c r="C18" s="143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143"/>
      <c r="C19" s="143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42"/>
      <c r="C20" s="142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50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51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51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51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51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52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50" t="s">
        <v>451</v>
      </c>
      <c r="C27" s="150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51"/>
      <c r="C28" s="151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51"/>
      <c r="C29" s="151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52"/>
      <c r="C30" s="152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50" t="s">
        <v>451</v>
      </c>
      <c r="C31" s="150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52"/>
      <c r="C32" s="152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141" t="s">
        <v>452</v>
      </c>
      <c r="C33" s="141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143"/>
      <c r="C34" s="142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143"/>
      <c r="C35" s="141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143"/>
      <c r="C36" s="142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143"/>
      <c r="C37" s="141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143"/>
      <c r="C38" s="143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143"/>
      <c r="C39" s="143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42"/>
      <c r="C40" s="142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50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51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51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51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51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51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51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52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141" t="s">
        <v>455</v>
      </c>
      <c r="C49" s="150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52"/>
      <c r="C50" s="152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50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51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51"/>
      <c r="C53" s="150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51"/>
      <c r="C54" s="151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51"/>
      <c r="C55" s="151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51"/>
      <c r="C56" s="152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51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51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51"/>
      <c r="C59" s="150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51"/>
      <c r="C60" s="151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52"/>
      <c r="C61" s="152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141" t="s">
        <v>457</v>
      </c>
      <c r="C62" s="141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143"/>
      <c r="C63" s="143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143"/>
      <c r="C64" s="143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143"/>
      <c r="C65" s="142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143"/>
      <c r="C66" s="141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143"/>
      <c r="C67" s="143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143"/>
      <c r="C68" s="142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143"/>
      <c r="C69" s="141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42"/>
      <c r="C70" s="142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141" t="s">
        <v>458</v>
      </c>
      <c r="C71" s="141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143"/>
      <c r="C72" s="143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143"/>
      <c r="C73" s="142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143"/>
      <c r="C74" s="141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143"/>
      <c r="C75" s="143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143"/>
      <c r="C76" s="143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143"/>
      <c r="C77" s="143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143"/>
      <c r="C78" s="142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143"/>
      <c r="C79" s="141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143"/>
      <c r="C80" s="143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143"/>
      <c r="C81" s="142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143"/>
      <c r="C82" s="141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143"/>
      <c r="C83" s="142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143"/>
      <c r="C84" s="141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143"/>
      <c r="C85" s="142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143"/>
      <c r="C86" s="141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143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143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143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42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141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143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143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42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141" t="s">
        <v>459</v>
      </c>
      <c r="C95" s="141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143"/>
      <c r="C96" s="142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143"/>
      <c r="C97" s="141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143"/>
      <c r="C98" s="142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143"/>
      <c r="C99" s="141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143"/>
      <c r="C100" s="143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143"/>
      <c r="C101" s="143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143"/>
      <c r="C102" s="142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143"/>
      <c r="C103" s="141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143"/>
      <c r="C104" s="142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143"/>
      <c r="C105" s="141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143"/>
      <c r="C106" s="142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143"/>
      <c r="C107" s="141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143"/>
      <c r="C108" s="143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143"/>
      <c r="C109" s="143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42"/>
      <c r="C110" s="142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141" t="s">
        <v>460</v>
      </c>
      <c r="C111" s="141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143"/>
      <c r="C112" s="143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143"/>
      <c r="C113" s="142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143"/>
      <c r="C114" s="141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143"/>
      <c r="C115" s="142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143"/>
      <c r="C116" s="141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143"/>
      <c r="C117" s="142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143"/>
      <c r="C118" s="141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143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143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141" t="s">
        <v>462</v>
      </c>
      <c r="C121" s="142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143"/>
      <c r="C122" s="141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143"/>
      <c r="C123" s="142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143"/>
      <c r="C124" s="141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42"/>
      <c r="C125" s="142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141" t="s">
        <v>463</v>
      </c>
      <c r="C126" s="141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143"/>
      <c r="C127" s="143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143"/>
      <c r="C128" s="142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143"/>
      <c r="C129" s="141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143"/>
      <c r="C130" s="143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143"/>
      <c r="C131" s="142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143"/>
      <c r="C132" s="141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143"/>
      <c r="C133" s="143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143"/>
      <c r="C134" s="143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143"/>
      <c r="C135" s="143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143"/>
      <c r="C136" s="143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143"/>
      <c r="C137" s="143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143"/>
      <c r="C138" s="143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143"/>
      <c r="C139" s="143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42"/>
      <c r="C140" s="142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141" t="s">
        <v>464</v>
      </c>
      <c r="C141" s="141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143"/>
      <c r="C142" s="143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143"/>
      <c r="C143" s="143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143"/>
      <c r="C144" s="143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143"/>
      <c r="C145" s="143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143"/>
      <c r="C146" s="143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143"/>
      <c r="C147" s="143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143"/>
      <c r="C148" s="143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143"/>
      <c r="C149" s="143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143"/>
      <c r="C150" s="143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143"/>
      <c r="C151" s="143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143"/>
      <c r="C152" s="143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143"/>
      <c r="C153" s="143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143"/>
      <c r="C154" s="143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143"/>
      <c r="C155" s="143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143"/>
      <c r="C156" s="143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143"/>
      <c r="C157" s="143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143"/>
      <c r="C158" s="143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143"/>
      <c r="C159" s="143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143"/>
      <c r="C160" s="142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143"/>
      <c r="C161" s="141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143"/>
      <c r="C162" s="143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143"/>
      <c r="C163" s="143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42"/>
      <c r="C164" s="142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141" t="s">
        <v>467</v>
      </c>
      <c r="C165" s="141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143"/>
      <c r="C166" s="143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143"/>
      <c r="C167" s="142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143"/>
      <c r="C168" s="141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143"/>
      <c r="C169" s="143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143"/>
      <c r="C170" s="143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143"/>
      <c r="C171" s="143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143"/>
      <c r="C172" s="143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143"/>
      <c r="C173" s="143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143"/>
      <c r="C174" s="143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143"/>
      <c r="C175" s="143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143"/>
      <c r="C176" s="143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143"/>
      <c r="C177" s="143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143"/>
      <c r="C178" s="142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143"/>
      <c r="C179" s="141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143"/>
      <c r="C180" s="142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143"/>
      <c r="C181" s="141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143"/>
      <c r="C182" s="143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143"/>
      <c r="C183" s="143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143"/>
      <c r="C184" s="143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143"/>
      <c r="C185" s="143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42"/>
      <c r="C186" s="142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141" t="s">
        <v>468</v>
      </c>
      <c r="C187" s="141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143"/>
      <c r="C188" s="143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143"/>
      <c r="C189" s="142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143"/>
      <c r="C190" s="141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143"/>
      <c r="C191" s="143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143"/>
      <c r="C192" s="142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143"/>
      <c r="C193" s="141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143"/>
      <c r="C194" s="143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143"/>
      <c r="C195" s="142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143"/>
      <c r="C196" s="141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143"/>
      <c r="C197" s="143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143"/>
      <c r="C198" s="142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143"/>
      <c r="C199" s="141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143"/>
      <c r="C200" s="143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42"/>
      <c r="C201" s="142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50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51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51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50" t="s">
        <v>472</v>
      </c>
      <c r="C205" s="151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51"/>
      <c r="C206" s="151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51"/>
      <c r="C207" s="151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51"/>
      <c r="C208" s="152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51"/>
      <c r="C209" s="150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51"/>
      <c r="C210" s="151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51"/>
      <c r="C211" s="151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51"/>
      <c r="C212" s="151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51"/>
      <c r="C213" s="151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51"/>
      <c r="C214" s="151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51"/>
      <c r="C215" s="151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51"/>
      <c r="C216" s="151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52"/>
      <c r="C217" s="152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141" t="s">
        <v>473</v>
      </c>
      <c r="C218" s="141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143"/>
      <c r="C219" s="142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143"/>
      <c r="C220" s="141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143"/>
      <c r="C221" s="142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143"/>
      <c r="C222" s="141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143"/>
      <c r="C223" s="143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143"/>
      <c r="C224" s="143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143"/>
      <c r="C225" s="143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143"/>
      <c r="C226" s="143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143"/>
      <c r="C227" s="143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143"/>
      <c r="C228" s="143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143"/>
      <c r="C229" s="142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143"/>
      <c r="C230" s="141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143"/>
      <c r="C231" s="142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143"/>
      <c r="C232" s="141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143"/>
      <c r="C233" s="142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143"/>
      <c r="C234" s="141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143"/>
      <c r="C235" s="143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143"/>
      <c r="C236" s="142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143"/>
      <c r="C237" s="141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42"/>
      <c r="C238" s="142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141" t="s">
        <v>475</v>
      </c>
      <c r="C239" s="141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143"/>
      <c r="C240" s="142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143"/>
      <c r="C241" s="141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143"/>
      <c r="C242" s="142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143"/>
      <c r="C243" s="141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42"/>
      <c r="C244" s="142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41" t="s">
        <v>478</v>
      </c>
      <c r="C245" s="141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143"/>
      <c r="C246" s="143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143"/>
      <c r="C247" s="143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143"/>
      <c r="C248" s="143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143"/>
      <c r="C249" s="143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42"/>
      <c r="C250" s="142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141" t="s">
        <v>480</v>
      </c>
      <c r="C251" s="141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143"/>
      <c r="C252" s="143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143"/>
      <c r="C253" s="143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143"/>
      <c r="C254" s="142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143"/>
      <c r="C255" s="141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143"/>
      <c r="C256" s="142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143"/>
      <c r="C257" s="141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42"/>
      <c r="C258" s="142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141" t="s">
        <v>485</v>
      </c>
      <c r="C259" s="141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143"/>
      <c r="C260" s="142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143"/>
      <c r="C261" s="141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143"/>
      <c r="C262" s="143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143"/>
      <c r="C263" s="143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143"/>
      <c r="C264" s="143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143"/>
      <c r="C265" s="143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143"/>
      <c r="C266" s="143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143"/>
      <c r="C267" s="143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143"/>
      <c r="C268" s="142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143"/>
      <c r="C269" s="141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143"/>
      <c r="C270" s="143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143"/>
      <c r="C271" s="143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42"/>
      <c r="C272" s="142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141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143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143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143"/>
      <c r="D282" s="1"/>
      <c r="E282" s="1"/>
      <c r="F282" s="1">
        <v>105</v>
      </c>
      <c r="G282" s="1">
        <f>F282-D281</f>
        <v>9</v>
      </c>
      <c r="H282" s="1"/>
    </row>
    <row r="283" spans="2:8">
      <c r="B283" s="141" t="s">
        <v>487</v>
      </c>
      <c r="C283" s="143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143"/>
      <c r="C284" s="143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143"/>
      <c r="C285" s="142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143"/>
      <c r="C286" s="141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143"/>
      <c r="C287" s="142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143"/>
      <c r="C288" s="141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42"/>
      <c r="C289" s="142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141" t="s">
        <v>489</v>
      </c>
      <c r="C290" s="141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143"/>
      <c r="C291" s="143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143"/>
      <c r="C292" s="143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143"/>
      <c r="C293" s="143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143"/>
      <c r="C294" s="143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42"/>
      <c r="C295" s="142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141" t="s">
        <v>490</v>
      </c>
      <c r="C296" s="141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143"/>
      <c r="C297" s="142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143"/>
      <c r="C298" s="141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143"/>
      <c r="C299" s="142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143"/>
      <c r="C300" s="141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42"/>
      <c r="C301" s="142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50" t="s">
        <v>492</v>
      </c>
      <c r="C302" s="141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51"/>
      <c r="C303" s="143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51"/>
      <c r="C304" s="143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51"/>
      <c r="C305" s="142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51"/>
      <c r="C306" s="150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51"/>
      <c r="C307" s="151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51"/>
      <c r="C308" s="151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51"/>
      <c r="C309" s="151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51"/>
      <c r="C310" s="151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51"/>
      <c r="C311" s="151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51"/>
      <c r="C312" s="151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52"/>
      <c r="C313" s="152"/>
      <c r="D313" s="13">
        <v>90</v>
      </c>
      <c r="E313" s="1"/>
      <c r="F313" s="1"/>
      <c r="G313" s="1"/>
      <c r="H313" s="13" t="s">
        <v>13</v>
      </c>
    </row>
    <row r="314" spans="2:8">
      <c r="B314" s="150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51"/>
      <c r="C315" s="150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51"/>
      <c r="C316" s="152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51"/>
      <c r="C317" s="150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51"/>
      <c r="C318" s="152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51"/>
      <c r="C319" s="150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52"/>
      <c r="C320" s="152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141" t="s">
        <v>496</v>
      </c>
      <c r="C321" s="141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143"/>
      <c r="C322" s="143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143"/>
      <c r="C323" s="143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143"/>
      <c r="C324" s="142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143"/>
      <c r="C325" s="141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143"/>
      <c r="C326" s="143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143"/>
      <c r="C327" s="143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143"/>
      <c r="C328" s="143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42"/>
      <c r="C329" s="142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141" t="s">
        <v>497</v>
      </c>
      <c r="C330" s="141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143"/>
      <c r="C331" s="143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143"/>
      <c r="C332" s="143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143"/>
      <c r="C333" s="142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143"/>
      <c r="C334" s="141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143"/>
      <c r="C335" s="142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143"/>
      <c r="C336" s="141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42"/>
      <c r="C337" s="142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141" t="s">
        <v>498</v>
      </c>
      <c r="C338" s="141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42"/>
      <c r="C339" s="142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141" t="s">
        <v>499</v>
      </c>
      <c r="C340" s="141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143"/>
      <c r="C341" s="142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143"/>
      <c r="C342" s="141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143"/>
      <c r="C343" s="143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143"/>
      <c r="C344" s="143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143"/>
      <c r="C345" s="142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143"/>
      <c r="C346" s="141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143"/>
      <c r="C347" s="142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143"/>
      <c r="C348" s="141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143"/>
      <c r="C349" s="143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143"/>
      <c r="C350" s="143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143"/>
      <c r="C351" s="143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143"/>
      <c r="C352" s="143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42"/>
      <c r="C353" s="142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141" t="s">
        <v>501</v>
      </c>
      <c r="C354" s="141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143"/>
      <c r="C355" s="143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143"/>
      <c r="C356" s="143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143"/>
      <c r="C357" s="143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143"/>
      <c r="C358" s="143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143"/>
      <c r="C359" s="143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143"/>
      <c r="C360" s="143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143"/>
      <c r="C361" s="142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143"/>
      <c r="C362" s="141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143"/>
      <c r="C363" s="143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143"/>
      <c r="C364" s="143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143"/>
      <c r="C365" s="143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143"/>
      <c r="C366" s="143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143"/>
      <c r="C367" s="143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143"/>
      <c r="C368" s="143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143"/>
      <c r="C369" s="143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143"/>
      <c r="C370" s="143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42"/>
      <c r="C371" s="142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141" t="s">
        <v>503</v>
      </c>
      <c r="C372" s="141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143"/>
      <c r="C373" s="143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143"/>
      <c r="C374" s="143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143"/>
      <c r="C375" s="142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143"/>
      <c r="C376" s="141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143"/>
      <c r="C377" s="143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143"/>
      <c r="C378" s="143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143"/>
      <c r="C379" s="143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143"/>
      <c r="C380" s="143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143"/>
      <c r="C381" s="143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143"/>
      <c r="C382" s="143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143"/>
      <c r="C383" s="143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143"/>
      <c r="C384" s="143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143"/>
      <c r="C385" s="143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143"/>
      <c r="C386" s="143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143"/>
      <c r="C387" s="142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143"/>
      <c r="C388" s="141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143"/>
      <c r="C389" s="143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143"/>
      <c r="C390" s="143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143"/>
      <c r="C391" s="143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143"/>
      <c r="C392" s="143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143"/>
      <c r="C393" s="143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42"/>
      <c r="C394" s="142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141" t="s">
        <v>506</v>
      </c>
      <c r="C395" s="141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143"/>
      <c r="C396" s="143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143"/>
      <c r="C397" s="143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143"/>
      <c r="C398" s="143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143"/>
      <c r="C399" s="143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143"/>
      <c r="C400" s="143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143"/>
      <c r="C401" s="143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143"/>
      <c r="C402" s="143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143"/>
      <c r="C403" s="143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143"/>
      <c r="C404" s="143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143"/>
      <c r="C405" s="143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143"/>
      <c r="C406" s="143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143"/>
      <c r="C407" s="143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143"/>
      <c r="C408" s="143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143"/>
      <c r="C409" s="143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143"/>
      <c r="C410" s="143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143"/>
      <c r="C411" s="143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143"/>
      <c r="C412" s="143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143"/>
      <c r="C413" s="143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143"/>
      <c r="C414" s="143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143"/>
      <c r="C415" s="143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42"/>
      <c r="C416" s="142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141" t="s">
        <v>507</v>
      </c>
      <c r="C417" s="141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143"/>
      <c r="C418" s="143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143"/>
      <c r="C419" s="143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143"/>
      <c r="C420" s="142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143"/>
      <c r="C421" s="141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143"/>
      <c r="C422" s="143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143"/>
      <c r="C423" s="143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143"/>
      <c r="C424" s="142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143"/>
      <c r="C425" s="141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143"/>
      <c r="C426" s="143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143"/>
      <c r="C427" s="143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42"/>
      <c r="C428" s="142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141" t="s">
        <v>509</v>
      </c>
      <c r="C429" s="141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143"/>
      <c r="C430" s="143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143"/>
      <c r="C431" s="142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143"/>
      <c r="C432" s="141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143"/>
      <c r="C433" s="143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143"/>
      <c r="C434" s="143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143"/>
      <c r="C435" s="143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143"/>
      <c r="C436" s="143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143"/>
      <c r="C437" s="143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42"/>
      <c r="C438" s="142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141" t="s">
        <v>510</v>
      </c>
      <c r="C439" s="141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143"/>
      <c r="C440" s="143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143"/>
      <c r="C441" s="143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143"/>
      <c r="C442" s="143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143"/>
      <c r="C443" s="143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42"/>
      <c r="C444" s="142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141" t="s">
        <v>512</v>
      </c>
      <c r="C445" s="141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143"/>
      <c r="C446" s="143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143"/>
      <c r="C447" s="143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143"/>
      <c r="C448" s="143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143"/>
      <c r="C449" s="142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143"/>
      <c r="C450" s="141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42"/>
      <c r="C451" s="142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141" t="s">
        <v>516</v>
      </c>
      <c r="C452" s="141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143"/>
      <c r="C453" s="143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143"/>
      <c r="C454" s="143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143"/>
      <c r="C455" s="143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143"/>
      <c r="C456" s="142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143"/>
      <c r="C457" s="141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42"/>
      <c r="C458" s="142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141" t="s">
        <v>517</v>
      </c>
      <c r="C459" s="141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143"/>
      <c r="C460" s="143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143"/>
      <c r="C461" s="143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143"/>
      <c r="C462" s="142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143"/>
      <c r="C463" s="141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143"/>
      <c r="C464" s="143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143"/>
      <c r="C465" s="143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143"/>
      <c r="C466" s="143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143"/>
      <c r="C467" s="143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143"/>
      <c r="C468" s="143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143"/>
      <c r="C469" s="143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143"/>
      <c r="C470" s="143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143"/>
      <c r="C471" s="143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143"/>
      <c r="C472" s="143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143"/>
      <c r="C473" s="143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143"/>
      <c r="C474" s="142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143"/>
      <c r="C475" s="141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42"/>
      <c r="C476" s="142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141" t="s">
        <v>518</v>
      </c>
      <c r="C477" s="141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143"/>
      <c r="C478" s="143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143"/>
      <c r="C479" s="142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143"/>
      <c r="C480" s="141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143"/>
      <c r="C481" s="143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143"/>
      <c r="C482" s="142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143"/>
      <c r="C483" s="141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42"/>
      <c r="C484" s="142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44" t="s">
        <v>527</v>
      </c>
      <c r="J488" s="145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46"/>
      <c r="J489" s="147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50" t="s">
        <v>519</v>
      </c>
      <c r="C491" s="157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51"/>
      <c r="C492" s="158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51"/>
      <c r="C493" s="157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51"/>
      <c r="C494" s="158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51"/>
      <c r="C495" s="157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51"/>
      <c r="C496" s="159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51"/>
      <c r="C497" s="159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51"/>
      <c r="C498" s="158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52"/>
      <c r="C499" s="150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50" t="s">
        <v>522</v>
      </c>
      <c r="C500" s="152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51"/>
      <c r="C501" s="150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51"/>
      <c r="C502" s="151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51"/>
      <c r="C503" s="151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51"/>
      <c r="C504" s="151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51"/>
      <c r="C505" s="151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52"/>
      <c r="C506" s="152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141" t="s">
        <v>523</v>
      </c>
      <c r="C507" s="141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143"/>
      <c r="C508" s="143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143"/>
      <c r="C509" s="143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143"/>
      <c r="C510" s="142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143"/>
      <c r="C511" s="141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143"/>
      <c r="C512" s="143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143"/>
      <c r="C513" s="143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143"/>
      <c r="C514" s="143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143"/>
      <c r="C515" s="143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143"/>
      <c r="C516" s="143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143"/>
      <c r="C517" s="143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143"/>
      <c r="C518" s="143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143"/>
      <c r="C519" s="143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143"/>
      <c r="C520" s="143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143"/>
      <c r="C521" s="143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42"/>
      <c r="C522" s="142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141" t="s">
        <v>524</v>
      </c>
      <c r="C523" s="141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143"/>
      <c r="C524" s="143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143"/>
      <c r="C525" s="143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143"/>
      <c r="C526" s="143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143"/>
      <c r="C527" s="143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42"/>
      <c r="C528" s="142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141" t="s">
        <v>528</v>
      </c>
      <c r="C529" s="141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143"/>
      <c r="C530" s="142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143"/>
      <c r="C531" s="141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143"/>
      <c r="C532" s="143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42"/>
      <c r="C533" s="142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141" t="s">
        <v>529</v>
      </c>
      <c r="C534" s="141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143"/>
      <c r="C535" s="143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143"/>
      <c r="C536" s="143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143"/>
      <c r="C537" s="143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143"/>
      <c r="C538" s="143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143"/>
      <c r="C539" s="143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143"/>
      <c r="C540" s="142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143"/>
      <c r="C541" s="141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143"/>
      <c r="C542" s="143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143"/>
      <c r="C543" s="143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143"/>
      <c r="C544" s="143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42"/>
      <c r="C545" s="142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141" t="s">
        <v>531</v>
      </c>
      <c r="C546" s="141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143"/>
      <c r="C547" s="143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143"/>
      <c r="C548" s="143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42"/>
      <c r="C549" s="142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141" t="s">
        <v>532</v>
      </c>
      <c r="C550" s="141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42"/>
      <c r="C551" s="142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141" t="s">
        <v>534</v>
      </c>
      <c r="C552" s="141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42"/>
      <c r="C553" s="142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50" t="s">
        <v>535</v>
      </c>
      <c r="C554" s="150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51"/>
      <c r="C555" s="151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51"/>
      <c r="C556" s="151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51"/>
      <c r="C557" s="151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51"/>
      <c r="C558" s="151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51"/>
      <c r="C559" s="151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51"/>
      <c r="C560" s="151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51"/>
      <c r="C561" s="151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51"/>
      <c r="C562" s="151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52"/>
      <c r="C563" s="152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50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51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50" t="s">
        <v>537</v>
      </c>
      <c r="C566" s="151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51"/>
      <c r="C567" s="151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51"/>
      <c r="C568" s="151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51"/>
      <c r="C569" s="151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51"/>
      <c r="C570" s="152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51"/>
      <c r="C571" s="150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52"/>
      <c r="C572" s="152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141" t="s">
        <v>538</v>
      </c>
      <c r="C573" s="141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143"/>
      <c r="C574" s="143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143"/>
      <c r="C575" s="143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143"/>
      <c r="C576" s="143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143"/>
      <c r="C577" s="143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143"/>
      <c r="C578" s="142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143"/>
      <c r="C579" s="141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42"/>
      <c r="C580" s="142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141" t="s">
        <v>539</v>
      </c>
      <c r="C581" s="141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143"/>
      <c r="C582" s="143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143"/>
      <c r="C583" s="143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143"/>
      <c r="C584" s="143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143"/>
      <c r="C585" s="143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143"/>
      <c r="C586" s="142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143"/>
      <c r="C587" s="141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42"/>
      <c r="C588" s="142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141" t="s">
        <v>540</v>
      </c>
      <c r="C589" s="141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143"/>
      <c r="C590" s="143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143"/>
      <c r="C591" s="143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143"/>
      <c r="C592" s="143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143"/>
      <c r="C593" s="143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143"/>
      <c r="C594" s="143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143"/>
      <c r="C595" s="143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42"/>
      <c r="C596" s="142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141" t="s">
        <v>542</v>
      </c>
      <c r="C597" s="141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143"/>
      <c r="C598" s="143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143"/>
      <c r="C599" s="143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143"/>
      <c r="C600" s="143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143"/>
      <c r="C601" s="143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143"/>
      <c r="C602" s="143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143"/>
      <c r="C603" s="143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143"/>
      <c r="C604" s="143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143"/>
      <c r="C605" s="143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143"/>
      <c r="C606" s="143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143"/>
      <c r="C607" s="143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42"/>
      <c r="C608" s="142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141" t="s">
        <v>543</v>
      </c>
      <c r="C609" s="141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143"/>
      <c r="C610" s="143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143"/>
      <c r="C611" s="143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143"/>
      <c r="C612" s="143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143"/>
      <c r="C613" s="143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143"/>
      <c r="C614" s="143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143"/>
      <c r="C615" s="143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143"/>
      <c r="C616" s="142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143"/>
      <c r="C617" s="141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143"/>
      <c r="C618" s="143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143"/>
      <c r="C619" s="143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42"/>
      <c r="C620" s="142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141" t="s">
        <v>546</v>
      </c>
      <c r="C621" s="141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143"/>
      <c r="C622" s="143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143"/>
      <c r="C623" s="143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42"/>
      <c r="C624" s="142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44" t="s">
        <v>527</v>
      </c>
      <c r="J628" s="145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46"/>
      <c r="J629" s="147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141" t="s">
        <v>551</v>
      </c>
      <c r="C631" s="141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143"/>
      <c r="C632" s="142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143"/>
      <c r="C633" s="141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143"/>
      <c r="C634" s="142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143"/>
      <c r="C635" s="141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143"/>
      <c r="C636" s="143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143"/>
      <c r="C637" s="143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42"/>
      <c r="C638" s="142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141" t="s">
        <v>554</v>
      </c>
      <c r="C639" s="141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143"/>
      <c r="C640" s="143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143"/>
      <c r="C641" s="143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143"/>
      <c r="C642" s="142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143"/>
      <c r="C643" s="141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42"/>
      <c r="C644" s="142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141" t="s">
        <v>555</v>
      </c>
      <c r="C645" s="141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143"/>
      <c r="C646" s="142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143"/>
      <c r="C647" s="141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143"/>
      <c r="C648" s="143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143"/>
      <c r="C649" s="143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143"/>
      <c r="C650" s="143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143"/>
      <c r="C651" s="143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42"/>
      <c r="C652" s="142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141" t="s">
        <v>556</v>
      </c>
      <c r="C653" s="141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143"/>
      <c r="C654" s="143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143"/>
      <c r="C655" s="143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42"/>
      <c r="C656" s="142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141" t="s">
        <v>557</v>
      </c>
      <c r="C657" s="141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143"/>
      <c r="C658" s="143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143"/>
      <c r="C659" s="143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143"/>
      <c r="C660" s="143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143"/>
      <c r="C661" s="143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143"/>
      <c r="C662" s="142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143"/>
      <c r="C663" s="141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143"/>
      <c r="C664" s="143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143"/>
      <c r="C665" s="143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42"/>
      <c r="C666" s="142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53" t="s">
        <v>558</v>
      </c>
      <c r="C667" s="153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54"/>
      <c r="C668" s="154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54"/>
      <c r="C669" s="154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54"/>
      <c r="C670" s="154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54"/>
      <c r="C671" s="154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54"/>
      <c r="C672" s="154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54"/>
      <c r="C673" s="154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54"/>
      <c r="C674" s="154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54"/>
      <c r="C675" s="154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54"/>
      <c r="C676" s="154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54"/>
      <c r="C677" s="154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55"/>
      <c r="C678" s="154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55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50" t="s">
        <v>559</v>
      </c>
      <c r="C680" s="150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51"/>
      <c r="C681" s="151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51"/>
      <c r="C682" s="151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51"/>
      <c r="C683" s="151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51"/>
      <c r="C684" s="151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51"/>
      <c r="C685" s="151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51"/>
      <c r="C686" s="151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51"/>
      <c r="C687" s="152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51"/>
      <c r="C688" s="150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52"/>
      <c r="C689" s="152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50" t="s">
        <v>560</v>
      </c>
      <c r="C690" s="141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51"/>
      <c r="C691" s="143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51"/>
      <c r="C692" s="143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51"/>
      <c r="C693" s="142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51"/>
      <c r="C694" s="150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51"/>
      <c r="C695" s="151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51"/>
      <c r="C696" s="151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52"/>
      <c r="C697" s="152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53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54"/>
      <c r="C699" s="150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54"/>
      <c r="C700" s="151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54"/>
      <c r="C701" s="151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54"/>
      <c r="C702" s="151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54"/>
      <c r="C703" s="151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54"/>
      <c r="C704" s="152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54"/>
      <c r="C705" s="150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54"/>
      <c r="C706" s="151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54"/>
      <c r="C707" s="151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54"/>
      <c r="C708" s="152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55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50" t="s">
        <v>563</v>
      </c>
      <c r="C711" s="150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51"/>
      <c r="C712" s="151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51"/>
      <c r="C713" s="151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51"/>
      <c r="C714" s="152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51"/>
      <c r="C715" s="150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51"/>
      <c r="C716" s="151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51"/>
      <c r="C717" s="151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51"/>
      <c r="C718" s="151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51"/>
      <c r="C719" s="151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52"/>
      <c r="C720" s="152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50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51"/>
      <c r="C722" s="150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51"/>
      <c r="C723" s="151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51"/>
      <c r="C724" s="151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51"/>
      <c r="C725" s="151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51"/>
      <c r="C726" s="151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52"/>
      <c r="C727" s="152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141" t="s">
        <v>565</v>
      </c>
      <c r="C728" s="141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143"/>
      <c r="C729" s="142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143"/>
      <c r="C730" s="141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143"/>
      <c r="C731" s="142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143"/>
      <c r="C732" s="141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143"/>
      <c r="C733" s="143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143"/>
      <c r="C734" s="143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143"/>
      <c r="C735" s="143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143"/>
      <c r="C736" s="142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143"/>
      <c r="C737" s="141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143"/>
      <c r="C738" s="143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143"/>
      <c r="C739" s="143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143"/>
      <c r="C740" s="142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143"/>
      <c r="C741" s="150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51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51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143" t="s">
        <v>567</v>
      </c>
      <c r="C744" s="151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143"/>
      <c r="C745" s="151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143"/>
      <c r="C746" s="151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143"/>
      <c r="C747" s="152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143"/>
      <c r="C748" s="150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143"/>
      <c r="C749" s="151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143"/>
      <c r="C750" s="151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42"/>
      <c r="C751" s="152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141" t="s">
        <v>568</v>
      </c>
      <c r="C752" s="141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143"/>
      <c r="C753" s="143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143"/>
      <c r="C754" s="143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143"/>
      <c r="C755" s="143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143"/>
      <c r="C756" s="143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143"/>
      <c r="C757" s="143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143"/>
      <c r="C758" s="143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143"/>
      <c r="C759" s="142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143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42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50" t="s">
        <v>570</v>
      </c>
      <c r="C762" s="141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51"/>
      <c r="C763" s="143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51"/>
      <c r="C764" s="143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51"/>
      <c r="C765" s="142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51"/>
      <c r="C766" s="150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51"/>
      <c r="C767" s="151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51"/>
      <c r="C768" s="151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51"/>
      <c r="C769" s="151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51"/>
      <c r="C770" s="151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51"/>
      <c r="C771" s="151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51"/>
      <c r="C772" s="151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51"/>
      <c r="C773" s="151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51"/>
      <c r="C774" s="151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51"/>
      <c r="C775" s="151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51"/>
      <c r="C776" s="151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51"/>
      <c r="C777" s="151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51"/>
      <c r="C778" s="151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51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51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51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51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51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51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51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51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51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51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51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51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51" t="s">
        <v>571</v>
      </c>
      <c r="C791" s="152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51"/>
      <c r="C792" s="141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51"/>
      <c r="C793" s="142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51"/>
      <c r="C794" s="141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51"/>
      <c r="C795" s="143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51"/>
      <c r="C796" s="143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51"/>
      <c r="C797" s="143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51"/>
      <c r="C798" s="143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51"/>
      <c r="C799" s="142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51"/>
      <c r="C800" s="141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51"/>
      <c r="C801" s="143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51"/>
      <c r="C802" s="143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51"/>
      <c r="C803" s="142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56" t="s">
        <v>574</v>
      </c>
      <c r="C804" s="141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56"/>
      <c r="C805" s="142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56"/>
      <c r="C806" s="141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56"/>
      <c r="C807" s="142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141" t="s">
        <v>578</v>
      </c>
      <c r="C808" s="141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143"/>
      <c r="C809" s="143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143"/>
      <c r="C810" s="143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143"/>
      <c r="C811" s="143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143"/>
      <c r="C812" s="143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143"/>
      <c r="C813" s="142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143"/>
      <c r="C814" s="141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42"/>
      <c r="C815" s="142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141" t="s">
        <v>580</v>
      </c>
      <c r="C816" s="141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143"/>
      <c r="C817" s="143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143"/>
      <c r="C818" s="143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143"/>
      <c r="C819" s="143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143"/>
      <c r="C820" s="143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143"/>
      <c r="C821" s="143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143"/>
      <c r="C822" s="143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143"/>
      <c r="C823" s="142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143"/>
      <c r="C824" s="141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143"/>
      <c r="C825" s="143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143"/>
      <c r="C826" s="143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42"/>
      <c r="C827" s="142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141" t="s">
        <v>582</v>
      </c>
      <c r="C828" s="141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143"/>
      <c r="C829" s="143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143"/>
      <c r="C830" s="143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143"/>
      <c r="C831" s="143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143"/>
      <c r="C832" s="143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143"/>
      <c r="C833" s="143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143"/>
      <c r="C834" s="143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42"/>
      <c r="C835" s="142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41" t="s">
        <v>583</v>
      </c>
      <c r="C836" s="141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143"/>
      <c r="C837" s="143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143"/>
      <c r="C838" s="143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42"/>
      <c r="C839" s="142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44" t="s">
        <v>527</v>
      </c>
      <c r="J844" s="145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46"/>
      <c r="J845" s="147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50" t="s">
        <v>584</v>
      </c>
      <c r="C847" s="141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51"/>
      <c r="C848" s="143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51"/>
      <c r="C849" s="143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51"/>
      <c r="C850" s="143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51"/>
      <c r="C851" s="143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51"/>
      <c r="C852" s="143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51"/>
      <c r="C853" s="143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51"/>
      <c r="C854" s="142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51"/>
      <c r="C855" s="150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51"/>
      <c r="C856" s="151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51"/>
      <c r="C857" s="151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52"/>
      <c r="C858" s="152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50" t="s">
        <v>586</v>
      </c>
      <c r="C859" s="150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51"/>
      <c r="C860" s="151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51"/>
      <c r="C861" s="151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51"/>
      <c r="C862" s="151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51"/>
      <c r="C863" s="151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51"/>
      <c r="C864" s="151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51"/>
      <c r="C865" s="150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51"/>
      <c r="C866" s="151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52"/>
      <c r="C867" s="152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50" t="s">
        <v>587</v>
      </c>
      <c r="C868" s="150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51"/>
      <c r="C869" s="151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51"/>
      <c r="C870" s="151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51"/>
      <c r="C871" s="151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51"/>
      <c r="C872" s="151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51"/>
      <c r="C873" s="151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51"/>
      <c r="C874" s="151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51"/>
      <c r="C875" s="151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52"/>
      <c r="C876" s="151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50" t="s">
        <v>588</v>
      </c>
      <c r="C877" s="152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51"/>
      <c r="C878" s="150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51"/>
      <c r="C879" s="151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51"/>
      <c r="C880" s="151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51"/>
      <c r="C881" s="151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51"/>
      <c r="C882" s="151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51"/>
      <c r="C883" s="151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51"/>
      <c r="C884" s="151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51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51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51" t="s">
        <v>589</v>
      </c>
      <c r="C887" s="151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51"/>
      <c r="C888" s="151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51"/>
      <c r="C889" s="152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51"/>
      <c r="C890" s="150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52"/>
      <c r="C891" s="152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141" t="s">
        <v>590</v>
      </c>
      <c r="C892" s="141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143"/>
      <c r="C893" s="143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143"/>
      <c r="C894" s="143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143"/>
      <c r="C895" s="143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143"/>
      <c r="C896" s="143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143"/>
      <c r="C897" s="143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42"/>
      <c r="C898" s="142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141" t="s">
        <v>591</v>
      </c>
      <c r="C899" s="141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143"/>
      <c r="C900" s="142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143"/>
      <c r="C901" s="141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143"/>
      <c r="C902" s="143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143"/>
      <c r="C903" s="143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143"/>
      <c r="C904" s="142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143"/>
      <c r="C905" s="141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143"/>
      <c r="C906" s="143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143"/>
      <c r="C907" s="143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143"/>
      <c r="C908" s="142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143"/>
      <c r="C909" s="141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143"/>
      <c r="C910" s="142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143"/>
      <c r="C911" s="141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42"/>
      <c r="C912" s="142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141" t="s">
        <v>592</v>
      </c>
      <c r="C913" s="141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143"/>
      <c r="C914" s="142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143"/>
      <c r="C915" s="141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143"/>
      <c r="C916" s="142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143"/>
      <c r="C917" s="141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143"/>
      <c r="C918" s="143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143"/>
      <c r="C919" s="143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143"/>
      <c r="C920" s="143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143"/>
      <c r="C921" s="143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42"/>
      <c r="C922" s="142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141" t="s">
        <v>593</v>
      </c>
      <c r="C923" s="141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143"/>
      <c r="C924" s="143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143"/>
      <c r="C925" s="143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143"/>
      <c r="C926" s="143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143"/>
      <c r="C927" s="143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143"/>
      <c r="C928" s="143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143"/>
      <c r="C929" s="143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143"/>
      <c r="C930" s="143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143"/>
      <c r="C931" s="143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143"/>
      <c r="C932" s="143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143"/>
      <c r="C933" s="143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42"/>
      <c r="C934" s="142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141" t="s">
        <v>594</v>
      </c>
      <c r="C935" s="141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143"/>
      <c r="C936" s="143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143"/>
      <c r="C937" s="143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143"/>
      <c r="C938" s="143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143"/>
      <c r="C939" s="143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143"/>
      <c r="C940" s="143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143"/>
      <c r="C941" s="142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143"/>
      <c r="C942" s="141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143"/>
      <c r="C943" s="143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143"/>
      <c r="C944" s="143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143"/>
      <c r="C945" s="143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143"/>
      <c r="C946" s="143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143"/>
      <c r="C947" s="142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143"/>
      <c r="C948" s="141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143"/>
      <c r="C949" s="143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143"/>
      <c r="C950" s="143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143"/>
      <c r="C951" s="143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42"/>
      <c r="C952" s="142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141" t="s">
        <v>595</v>
      </c>
      <c r="C953" s="141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143"/>
      <c r="C954" s="143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143"/>
      <c r="C955" s="143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143"/>
      <c r="C956" s="142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143"/>
      <c r="C957" s="141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143"/>
      <c r="C958" s="143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143"/>
      <c r="C959" s="143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143"/>
      <c r="C960" s="143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143"/>
      <c r="C961" s="143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143"/>
      <c r="C962" s="143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143"/>
      <c r="C963" s="143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143"/>
      <c r="C964" s="142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143"/>
      <c r="C965" s="141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143"/>
      <c r="C966" s="143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143"/>
      <c r="C967" s="143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143"/>
      <c r="C968" s="142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143"/>
      <c r="C969" s="141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143"/>
      <c r="C970" s="143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143"/>
      <c r="C971" s="143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143"/>
      <c r="C972" s="143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143"/>
      <c r="C973" s="143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143"/>
      <c r="C974" s="143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143"/>
      <c r="C975" s="143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42"/>
      <c r="C976" s="142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141" t="s">
        <v>596</v>
      </c>
      <c r="C977" s="141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143"/>
      <c r="C978" s="143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143"/>
      <c r="C979" s="143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143"/>
      <c r="C980" s="143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143"/>
      <c r="C981" s="143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143"/>
      <c r="C982" s="143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143"/>
      <c r="C983" s="143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143"/>
      <c r="C984" s="143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143"/>
      <c r="C985" s="143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42"/>
      <c r="C986" s="142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141" t="s">
        <v>597</v>
      </c>
      <c r="C987" s="141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143"/>
      <c r="C988" s="143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143"/>
      <c r="C989" s="143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143"/>
      <c r="C990" s="143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143"/>
      <c r="C991" s="143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143"/>
      <c r="C992" s="143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143"/>
      <c r="C993" s="143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42"/>
      <c r="C994" s="142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41" t="s">
        <v>598</v>
      </c>
      <c r="C995" s="141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143"/>
      <c r="C996" s="143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143"/>
      <c r="C997" s="143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143"/>
      <c r="C998" s="143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143"/>
      <c r="C999" s="143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143"/>
      <c r="C1000" s="143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143"/>
      <c r="C1001" s="143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143"/>
      <c r="C1002" s="143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143"/>
      <c r="C1003" s="143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143"/>
      <c r="C1004" s="143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42"/>
      <c r="C1005" s="142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141" t="s">
        <v>599</v>
      </c>
      <c r="C1006" s="141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143"/>
      <c r="C1007" s="143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143"/>
      <c r="C1008" s="143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143"/>
      <c r="C1009" s="143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143"/>
      <c r="C1010" s="142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143"/>
      <c r="C1011" s="141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143"/>
      <c r="C1012" s="143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143"/>
      <c r="C1013" s="143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143"/>
      <c r="C1014" s="142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143"/>
      <c r="C1015" s="141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143"/>
      <c r="C1016" s="143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143"/>
      <c r="C1017" s="143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143"/>
      <c r="C1018" s="143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143"/>
      <c r="C1019" s="143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143"/>
      <c r="C1020" s="143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42"/>
      <c r="C1021" s="142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141" t="s">
        <v>600</v>
      </c>
      <c r="C1022" s="141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143"/>
      <c r="C1023" s="143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143"/>
      <c r="C1024" s="143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143"/>
      <c r="C1025" s="143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143"/>
      <c r="C1026" s="143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143"/>
      <c r="C1027" s="142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143"/>
      <c r="C1028" s="141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143"/>
      <c r="C1029" s="142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143"/>
      <c r="C1030" s="141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143"/>
      <c r="C1031" s="143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143"/>
      <c r="C1032" s="143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42"/>
      <c r="C1033" s="142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141" t="s">
        <v>601</v>
      </c>
      <c r="C1034" s="141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143"/>
      <c r="C1035" s="143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143"/>
      <c r="C1036" s="143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143"/>
      <c r="C1037" s="143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143"/>
      <c r="C1038" s="142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143"/>
      <c r="C1039" s="141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143"/>
      <c r="C1040" s="143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143"/>
      <c r="C1041" s="143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143"/>
      <c r="C1042" s="142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143"/>
      <c r="C1043" s="141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143"/>
      <c r="C1044" s="143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143"/>
      <c r="C1045" s="143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42"/>
      <c r="C1046" s="142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141" t="s">
        <v>602</v>
      </c>
      <c r="C1047" s="141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143"/>
      <c r="C1048" s="143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143"/>
      <c r="C1049" s="143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143"/>
      <c r="C1050" s="142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143"/>
      <c r="C1051" s="141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143"/>
      <c r="C1052" s="143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143"/>
      <c r="C1053" s="143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42"/>
      <c r="C1054" s="142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41" t="s">
        <v>603</v>
      </c>
      <c r="C1055" s="141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143"/>
      <c r="C1056" s="143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143"/>
      <c r="C1057" s="143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143"/>
      <c r="C1058" s="143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143"/>
      <c r="C1059" s="142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143"/>
      <c r="C1060" s="141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142"/>
      <c r="C1061" s="142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141" t="s">
        <v>604</v>
      </c>
      <c r="C1062" s="141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143"/>
      <c r="C1063" s="142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143"/>
      <c r="C1064" s="141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143"/>
      <c r="C1065" s="142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143"/>
      <c r="C1066" s="141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143"/>
      <c r="C1067" s="142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143"/>
      <c r="C1068" s="141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143"/>
      <c r="C1069" s="143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143"/>
      <c r="C1070" s="143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143"/>
      <c r="C1071" s="142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143"/>
      <c r="C1072" s="141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142"/>
      <c r="C1073" s="142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141" t="s">
        <v>606</v>
      </c>
      <c r="C1074" s="141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143"/>
      <c r="C1075" s="142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143"/>
      <c r="C1076" s="141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143"/>
      <c r="C1077" s="143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142"/>
      <c r="C1078" s="142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141" t="s">
        <v>607</v>
      </c>
      <c r="C1079" s="141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143"/>
      <c r="C1080" s="143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143"/>
      <c r="C1081" s="143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143"/>
      <c r="C1082" s="142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143"/>
      <c r="C1083" s="141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143"/>
      <c r="C1084" s="143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143"/>
      <c r="C1085" s="143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143"/>
      <c r="C1086" s="142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143"/>
      <c r="C1087" s="141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143"/>
      <c r="C1088" s="143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143"/>
      <c r="C1089" s="143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143"/>
      <c r="C1090" s="142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143"/>
      <c r="C1091" s="141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143"/>
      <c r="C1092" s="143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143"/>
      <c r="C1093" s="143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142"/>
      <c r="C1094" s="142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144" t="s">
        <v>527</v>
      </c>
      <c r="J1098" s="145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146"/>
      <c r="J1099" s="147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141" t="s">
        <v>625</v>
      </c>
      <c r="C1101" s="141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143"/>
      <c r="C1102" s="143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143"/>
      <c r="C1103" s="143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143"/>
      <c r="C1104" s="142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143"/>
      <c r="C1105" s="141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143"/>
      <c r="C1106" s="143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143"/>
      <c r="C1107" s="143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142"/>
      <c r="C1108" s="142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141" t="s">
        <v>627</v>
      </c>
      <c r="C1109" s="141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143"/>
      <c r="C1110" s="143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143"/>
      <c r="C1111" s="143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143"/>
      <c r="C1112" s="143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143"/>
      <c r="C1113" s="143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143"/>
      <c r="C1114" s="143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143"/>
      <c r="C1115" s="143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143"/>
      <c r="C1116" s="143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143"/>
      <c r="C1117" s="143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143"/>
      <c r="C1118" s="143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143"/>
      <c r="C1119" s="143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142"/>
      <c r="C1120" s="142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141" t="s">
        <v>628</v>
      </c>
      <c r="C1121" s="141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143"/>
      <c r="C1122" s="143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143"/>
      <c r="C1123" s="143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143"/>
      <c r="C1124" s="143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143"/>
      <c r="C1125" s="143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143"/>
      <c r="C1126" s="143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143"/>
      <c r="C1127" s="143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143"/>
      <c r="C1128" s="143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143"/>
      <c r="C1129" s="143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143"/>
      <c r="C1130" s="143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143"/>
      <c r="C1131" s="143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142"/>
      <c r="C1132" s="142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141" t="s">
        <v>630</v>
      </c>
      <c r="C1133" s="141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143"/>
      <c r="C1134" s="143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143"/>
      <c r="C1135" s="143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143"/>
      <c r="C1136" s="142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143"/>
      <c r="C1137" s="141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143"/>
      <c r="C1138" s="143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143"/>
      <c r="C1139" s="143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143"/>
      <c r="C1140" s="143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143"/>
      <c r="C1141" s="143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143"/>
      <c r="C1142" s="143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143"/>
      <c r="C1143" s="143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142"/>
      <c r="C1144" s="142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141" t="s">
        <v>633</v>
      </c>
      <c r="C1145" s="141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143"/>
      <c r="C1146" s="143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143"/>
      <c r="C1147" s="143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143"/>
      <c r="C1148" s="142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143"/>
      <c r="C1149" s="141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143"/>
      <c r="C1150" s="143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143"/>
      <c r="C1151" s="143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142"/>
      <c r="C1152" s="142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141" t="s">
        <v>636</v>
      </c>
      <c r="C1153" s="141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143"/>
      <c r="C1154" s="143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143"/>
      <c r="C1155" s="143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143"/>
      <c r="C1156" s="143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143"/>
      <c r="C1157" s="143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143"/>
      <c r="C1158" s="143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143"/>
      <c r="C1159" s="143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143"/>
      <c r="C1160" s="143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143"/>
      <c r="C1161" s="143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143"/>
      <c r="C1162" s="143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143"/>
      <c r="C1163" s="143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142"/>
      <c r="C1164" s="142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141" t="s">
        <v>642</v>
      </c>
      <c r="C1165" s="141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143"/>
      <c r="C1166" s="143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143"/>
      <c r="C1167" s="143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143"/>
      <c r="C1168" s="143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143"/>
      <c r="C1169" s="143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143"/>
      <c r="C1170" s="143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143"/>
      <c r="C1171" s="143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143"/>
      <c r="C1172" s="143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143"/>
      <c r="C1173" s="143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142"/>
      <c r="C1174" s="142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141" t="s">
        <v>644</v>
      </c>
      <c r="C1175" s="141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143"/>
      <c r="C1176" s="142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143"/>
      <c r="C1177" s="141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142"/>
      <c r="C1178" s="142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141" t="s">
        <v>646</v>
      </c>
      <c r="C1179" s="141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143"/>
      <c r="C1180" s="143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143"/>
      <c r="C1181" s="143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142"/>
      <c r="C1182" s="142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141" t="s">
        <v>649</v>
      </c>
      <c r="C1183" s="141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143"/>
      <c r="C1184" s="143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143"/>
      <c r="C1185" s="143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142"/>
      <c r="C1186" s="142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141" t="s">
        <v>654</v>
      </c>
      <c r="C1187" s="141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143"/>
      <c r="C1188" s="143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143"/>
      <c r="C1189" s="143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143"/>
      <c r="C1190" s="142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142"/>
      <c r="C1191" s="141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141" t="s">
        <v>650</v>
      </c>
      <c r="C1192" s="142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143"/>
      <c r="C1193" s="141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143"/>
      <c r="C1194" s="143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143"/>
      <c r="C1195" s="143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142"/>
      <c r="C1196" s="142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141" t="s">
        <v>651</v>
      </c>
      <c r="C1197" s="141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143"/>
      <c r="C1198" s="143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143"/>
      <c r="C1199" s="143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142"/>
      <c r="C1200" s="142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141" t="s">
        <v>652</v>
      </c>
      <c r="C1201" s="141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143"/>
      <c r="C1202" s="143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143"/>
      <c r="C1203" s="143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142"/>
      <c r="C1204" s="142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141" t="s">
        <v>655</v>
      </c>
      <c r="C1205" s="141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143"/>
      <c r="C1206" s="143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143"/>
      <c r="C1207" s="143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142"/>
      <c r="C1208" s="142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141" t="s">
        <v>656</v>
      </c>
      <c r="C1209" s="141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143"/>
      <c r="C1210" s="143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143"/>
      <c r="C1211" s="143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143"/>
      <c r="C1212" s="142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143"/>
      <c r="C1213" s="141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143"/>
      <c r="C1214" s="143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143"/>
      <c r="C1215" s="143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143"/>
      <c r="C1216" s="142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143"/>
      <c r="C1217" s="141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143"/>
      <c r="C1218" s="143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143"/>
      <c r="C1219" s="143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143"/>
      <c r="C1220" s="143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143"/>
      <c r="C1221" s="143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143"/>
      <c r="C1222" s="143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143"/>
      <c r="C1223" s="143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142"/>
      <c r="C1224" s="142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141" t="s">
        <v>658</v>
      </c>
      <c r="C1225" s="141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143"/>
      <c r="C1226" s="143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143"/>
      <c r="C1227" s="143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143"/>
      <c r="C1228" s="142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143"/>
      <c r="C1229" s="141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143"/>
      <c r="C1230" s="143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143"/>
      <c r="C1231" s="143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143"/>
      <c r="C1232" s="142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143"/>
      <c r="C1233" s="141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143"/>
      <c r="C1234" s="143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143"/>
      <c r="C1235" s="143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142"/>
      <c r="C1236" s="142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141" t="s">
        <v>659</v>
      </c>
      <c r="C1237" s="141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143"/>
      <c r="C1238" s="143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143"/>
      <c r="C1239" s="143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143"/>
      <c r="C1240" s="142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143"/>
      <c r="C1241" s="141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143"/>
      <c r="C1242" s="143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143"/>
      <c r="C1243" s="143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143"/>
      <c r="C1244" s="143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142"/>
      <c r="C1245" s="142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141" t="s">
        <v>660</v>
      </c>
      <c r="C1246" s="141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143"/>
      <c r="C1247" s="143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143"/>
      <c r="C1248" s="143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143"/>
      <c r="C1249" s="142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143"/>
      <c r="C1250" s="141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143"/>
      <c r="C1251" s="143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143"/>
      <c r="C1252" s="143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143"/>
      <c r="C1253" s="142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143"/>
      <c r="C1254" s="141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143"/>
      <c r="C1255" s="143"/>
      <c r="D1255" s="1">
        <v>142.5</v>
      </c>
      <c r="E1255" s="109"/>
      <c r="F1255" s="1">
        <v>170</v>
      </c>
      <c r="G1255" s="1">
        <f t="shared" ref="G1255:G1269" si="126">F1255-D1255</f>
        <v>27.5</v>
      </c>
      <c r="H1255" s="1"/>
      <c r="I1255" s="5"/>
      <c r="J1255" s="5"/>
    </row>
    <row r="1256" spans="2:10">
      <c r="B1256" s="143"/>
      <c r="C1256" s="143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143"/>
      <c r="C1257" s="143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143"/>
      <c r="C1258" s="143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143"/>
      <c r="C1259" s="143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143"/>
      <c r="C1260" s="143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142"/>
      <c r="C1261" s="142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141" t="s">
        <v>662</v>
      </c>
      <c r="C1262" s="141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143"/>
      <c r="C1263" s="143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143"/>
      <c r="C1264" s="143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143"/>
      <c r="C1265" s="143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143"/>
      <c r="C1266" s="143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143"/>
      <c r="C1267" s="143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143"/>
      <c r="C1268" s="143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143"/>
      <c r="C1269" s="143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143"/>
      <c r="C1270" s="143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142"/>
      <c r="C1271" s="142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148" t="s">
        <v>638</v>
      </c>
      <c r="F1272" s="149"/>
      <c r="G1272" s="5">
        <f>SUM(G1101:G1271)</f>
        <v>1870.0999999999992</v>
      </c>
      <c r="H1272" s="5">
        <f>G1272*75</f>
        <v>140257.49999999994</v>
      </c>
      <c r="I1272" s="1"/>
      <c r="J1272" s="1"/>
    </row>
    <row r="1275" spans="2:10">
      <c r="B1275" s="5" t="s">
        <v>139</v>
      </c>
      <c r="C1275" s="5">
        <v>2018</v>
      </c>
      <c r="D1275" s="13"/>
      <c r="E1275" s="13"/>
      <c r="F1275" s="13"/>
      <c r="G1275" s="13"/>
      <c r="H1275" s="13"/>
      <c r="I1275" s="144" t="s">
        <v>527</v>
      </c>
      <c r="J1275" s="145"/>
    </row>
    <row r="1276" spans="2:10">
      <c r="B1276" s="12"/>
      <c r="C1276" s="12"/>
      <c r="D1276" s="12"/>
      <c r="E1276" s="20"/>
      <c r="F1276" s="20"/>
      <c r="G1276" s="20" t="s">
        <v>4</v>
      </c>
      <c r="H1276" s="21" t="s">
        <v>9</v>
      </c>
      <c r="I1276" s="146"/>
      <c r="J1276" s="147"/>
    </row>
    <row r="1277" spans="2:10">
      <c r="B1277" s="2" t="s">
        <v>0</v>
      </c>
      <c r="C1277" s="2" t="s">
        <v>1</v>
      </c>
      <c r="D1277" s="2" t="s">
        <v>10</v>
      </c>
      <c r="E1277" s="2" t="s">
        <v>7</v>
      </c>
      <c r="F1277" s="2" t="s">
        <v>11</v>
      </c>
      <c r="G1277" s="2" t="s">
        <v>12</v>
      </c>
      <c r="H1277" s="22"/>
      <c r="I1277" s="76" t="s">
        <v>525</v>
      </c>
      <c r="J1277" s="77" t="s">
        <v>526</v>
      </c>
    </row>
    <row r="1278" spans="2:10">
      <c r="B1278" s="141" t="s">
        <v>665</v>
      </c>
      <c r="C1278" s="141" t="s">
        <v>440</v>
      </c>
      <c r="D1278" s="1">
        <v>115.5</v>
      </c>
      <c r="E1278" s="1"/>
      <c r="F1278" s="1">
        <v>121.8</v>
      </c>
      <c r="G1278" s="1">
        <f>F1278-D1278</f>
        <v>6.2999999999999972</v>
      </c>
      <c r="H1278" s="1"/>
      <c r="I1278" s="1"/>
      <c r="J1278" s="1"/>
    </row>
    <row r="1279" spans="2:10">
      <c r="B1279" s="143"/>
      <c r="C1279" s="143"/>
      <c r="D1279" s="1">
        <v>115.5</v>
      </c>
      <c r="E1279" s="1"/>
      <c r="F1279" s="1">
        <v>123.4</v>
      </c>
      <c r="G1279" s="1">
        <f t="shared" ref="G1279:G1293" si="127">F1279-D1279</f>
        <v>7.9000000000000057</v>
      </c>
      <c r="H1279" s="1"/>
      <c r="I1279" s="1"/>
      <c r="J1279" s="1"/>
    </row>
    <row r="1280" spans="2:10">
      <c r="B1280" s="143"/>
      <c r="C1280" s="143"/>
      <c r="D1280" s="1">
        <v>115.5</v>
      </c>
      <c r="E1280" s="1"/>
      <c r="F1280" s="1">
        <v>128</v>
      </c>
      <c r="G1280" s="1">
        <f t="shared" si="127"/>
        <v>12.5</v>
      </c>
      <c r="H1280" s="1"/>
      <c r="I1280" s="1"/>
      <c r="J1280" s="1"/>
    </row>
    <row r="1281" spans="2:10">
      <c r="B1281" s="143"/>
      <c r="C1281" s="143"/>
      <c r="D1281" s="1">
        <v>115.5</v>
      </c>
      <c r="E1281" s="1"/>
      <c r="F1281" s="1">
        <v>128</v>
      </c>
      <c r="G1281" s="1">
        <f t="shared" si="127"/>
        <v>12.5</v>
      </c>
      <c r="H1281" s="1"/>
      <c r="I1281" s="1"/>
      <c r="J1281" s="1"/>
    </row>
    <row r="1282" spans="2:10">
      <c r="B1282" s="143"/>
      <c r="C1282" s="143"/>
      <c r="D1282" s="1">
        <v>133</v>
      </c>
      <c r="E1282" s="1"/>
      <c r="F1282" s="1">
        <v>143</v>
      </c>
      <c r="G1282" s="1">
        <f t="shared" si="127"/>
        <v>10</v>
      </c>
      <c r="H1282" s="1"/>
      <c r="I1282" s="1"/>
      <c r="J1282" s="1"/>
    </row>
    <row r="1283" spans="2:10">
      <c r="B1283" s="143"/>
      <c r="C1283" s="143"/>
      <c r="D1283" s="1">
        <v>133</v>
      </c>
      <c r="E1283" s="1"/>
      <c r="F1283" s="1">
        <v>143</v>
      </c>
      <c r="G1283" s="1">
        <f t="shared" si="127"/>
        <v>10</v>
      </c>
      <c r="H1283" s="1"/>
      <c r="I1283" s="1"/>
      <c r="J1283" s="1"/>
    </row>
    <row r="1284" spans="2:10">
      <c r="B1284" s="143"/>
      <c r="C1284" s="143"/>
      <c r="D1284" s="1">
        <v>133</v>
      </c>
      <c r="E1284" s="1"/>
      <c r="F1284" s="1">
        <v>146</v>
      </c>
      <c r="G1284" s="1">
        <f t="shared" si="127"/>
        <v>13</v>
      </c>
      <c r="H1284" s="1"/>
      <c r="I1284" s="1"/>
      <c r="J1284" s="1"/>
    </row>
    <row r="1285" spans="2:10">
      <c r="B1285" s="143"/>
      <c r="C1285" s="142"/>
      <c r="D1285" s="1">
        <v>133</v>
      </c>
      <c r="E1285" s="1"/>
      <c r="F1285" s="1">
        <v>146</v>
      </c>
      <c r="G1285" s="1">
        <f t="shared" si="127"/>
        <v>13</v>
      </c>
      <c r="H1285" s="1"/>
      <c r="I1285" s="1"/>
      <c r="J1285" s="1"/>
    </row>
    <row r="1286" spans="2:10">
      <c r="B1286" s="143"/>
      <c r="C1286" s="141" t="s">
        <v>450</v>
      </c>
      <c r="D1286" s="1">
        <v>103.4</v>
      </c>
      <c r="E1286" s="1"/>
      <c r="F1286" s="1">
        <v>112</v>
      </c>
      <c r="G1286" s="1">
        <f t="shared" si="127"/>
        <v>8.5999999999999943</v>
      </c>
      <c r="H1286" s="1"/>
      <c r="I1286" s="1"/>
      <c r="J1286" s="1"/>
    </row>
    <row r="1287" spans="2:10">
      <c r="B1287" s="143"/>
      <c r="C1287" s="143"/>
      <c r="D1287" s="1">
        <v>103.4</v>
      </c>
      <c r="E1287" s="1"/>
      <c r="F1287" s="1">
        <v>116</v>
      </c>
      <c r="G1287" s="1">
        <f t="shared" si="127"/>
        <v>12.599999999999994</v>
      </c>
      <c r="H1287" s="1"/>
      <c r="I1287" s="1"/>
      <c r="J1287" s="1"/>
    </row>
    <row r="1288" spans="2:10">
      <c r="B1288" s="143"/>
      <c r="C1288" s="143"/>
      <c r="D1288" s="1">
        <v>103.4</v>
      </c>
      <c r="E1288" s="1"/>
      <c r="F1288" s="1">
        <v>119</v>
      </c>
      <c r="G1288" s="1">
        <f t="shared" si="127"/>
        <v>15.599999999999994</v>
      </c>
      <c r="H1288" s="1"/>
      <c r="I1288" s="1"/>
      <c r="J1288" s="1"/>
    </row>
    <row r="1289" spans="2:10">
      <c r="B1289" s="142"/>
      <c r="C1289" s="142"/>
      <c r="D1289" s="1">
        <v>103.4</v>
      </c>
      <c r="E1289" s="1"/>
      <c r="F1289" s="1">
        <v>119</v>
      </c>
      <c r="G1289" s="1">
        <f t="shared" si="127"/>
        <v>15.599999999999994</v>
      </c>
      <c r="H1289" s="1"/>
      <c r="I1289" s="5">
        <v>137.6</v>
      </c>
      <c r="J1289" s="5">
        <v>10320</v>
      </c>
    </row>
    <row r="1290" spans="2:10">
      <c r="B1290" s="141" t="s">
        <v>666</v>
      </c>
      <c r="C1290" s="141" t="s">
        <v>465</v>
      </c>
      <c r="D1290" s="1">
        <v>69</v>
      </c>
      <c r="E1290" s="1"/>
      <c r="F1290" s="1">
        <v>86</v>
      </c>
      <c r="G1290" s="1">
        <f t="shared" si="127"/>
        <v>17</v>
      </c>
      <c r="H1290" s="1"/>
      <c r="I1290" s="5"/>
      <c r="J1290" s="5"/>
    </row>
    <row r="1291" spans="2:10">
      <c r="B1291" s="143"/>
      <c r="C1291" s="143"/>
      <c r="D1291" s="1">
        <v>69</v>
      </c>
      <c r="E1291" s="1"/>
      <c r="F1291" s="1">
        <v>86</v>
      </c>
      <c r="G1291" s="1">
        <f t="shared" si="127"/>
        <v>17</v>
      </c>
      <c r="H1291" s="1"/>
      <c r="I1291" s="5"/>
      <c r="J1291" s="5"/>
    </row>
    <row r="1292" spans="2:10">
      <c r="B1292" s="143"/>
      <c r="C1292" s="143"/>
      <c r="D1292" s="1">
        <v>62</v>
      </c>
      <c r="E1292" s="1"/>
      <c r="F1292" s="1">
        <v>90</v>
      </c>
      <c r="G1292" s="1">
        <f t="shared" si="127"/>
        <v>28</v>
      </c>
      <c r="H1292" s="1"/>
      <c r="I1292" s="5"/>
      <c r="J1292" s="5"/>
    </row>
    <row r="1293" spans="2:10">
      <c r="B1293" s="143"/>
      <c r="C1293" s="143"/>
      <c r="D1293" s="1">
        <v>62</v>
      </c>
      <c r="E1293" s="1"/>
      <c r="F1293" s="1">
        <v>90</v>
      </c>
      <c r="G1293" s="1">
        <f t="shared" si="127"/>
        <v>28</v>
      </c>
      <c r="H1293" s="1"/>
      <c r="I1293" s="5"/>
      <c r="J1293" s="5"/>
    </row>
    <row r="1294" spans="2:10">
      <c r="B1294" s="143"/>
      <c r="C1294" s="143"/>
      <c r="D1294" s="1">
        <v>62</v>
      </c>
      <c r="E1294" s="1"/>
      <c r="F1294" s="1"/>
      <c r="G1294" s="1"/>
      <c r="H1294" s="1" t="s">
        <v>13</v>
      </c>
      <c r="I1294" s="5"/>
      <c r="J1294" s="5"/>
    </row>
    <row r="1295" spans="2:10">
      <c r="B1295" s="142"/>
      <c r="C1295" s="142"/>
      <c r="D1295" s="1">
        <v>62</v>
      </c>
      <c r="E1295" s="1"/>
      <c r="F1295" s="1"/>
      <c r="G1295" s="1"/>
      <c r="H1295" s="1" t="s">
        <v>13</v>
      </c>
      <c r="I1295" s="5">
        <f>G1290+G1291+G1292+G1293</f>
        <v>90</v>
      </c>
      <c r="J1295" s="5">
        <f>I1295*75</f>
        <v>6750</v>
      </c>
    </row>
    <row r="1296" spans="2:10">
      <c r="B1296" s="141" t="s">
        <v>668</v>
      </c>
      <c r="C1296" s="141" t="s">
        <v>465</v>
      </c>
      <c r="D1296" s="1"/>
      <c r="E1296" s="1"/>
      <c r="F1296" s="1">
        <v>97</v>
      </c>
      <c r="G1296" s="1">
        <f>F1296-D1294</f>
        <v>35</v>
      </c>
      <c r="H1296" s="1"/>
      <c r="I1296" s="5"/>
      <c r="J1296" s="5"/>
    </row>
    <row r="1297" spans="2:10">
      <c r="B1297" s="143"/>
      <c r="C1297" s="142"/>
      <c r="D1297" s="1"/>
      <c r="E1297" s="1"/>
      <c r="F1297" s="1">
        <v>105</v>
      </c>
      <c r="G1297" s="1">
        <f>F1297-D1295</f>
        <v>43</v>
      </c>
      <c r="H1297" s="1"/>
      <c r="I1297" s="5"/>
      <c r="J1297" s="5"/>
    </row>
    <row r="1298" spans="2:10">
      <c r="B1298" s="143"/>
      <c r="C1298" s="141" t="s">
        <v>450</v>
      </c>
      <c r="D1298" s="1">
        <v>129</v>
      </c>
      <c r="E1298" s="1"/>
      <c r="F1298" s="1">
        <v>147</v>
      </c>
      <c r="G1298" s="1">
        <f>F1298-D1298</f>
        <v>18</v>
      </c>
      <c r="H1298" s="1"/>
      <c r="I1298" s="5"/>
      <c r="J1298" s="5"/>
    </row>
    <row r="1299" spans="2:10">
      <c r="B1299" s="143"/>
      <c r="C1299" s="143"/>
      <c r="D1299" s="1">
        <v>129</v>
      </c>
      <c r="E1299" s="1"/>
      <c r="F1299" s="1">
        <v>147</v>
      </c>
      <c r="G1299" s="1">
        <f t="shared" ref="G1299:G1307" si="128">F1299-D1299</f>
        <v>18</v>
      </c>
      <c r="H1299" s="1"/>
      <c r="I1299" s="5"/>
      <c r="J1299" s="5"/>
    </row>
    <row r="1300" spans="2:10">
      <c r="B1300" s="143"/>
      <c r="C1300" s="143"/>
      <c r="D1300" s="1">
        <v>129</v>
      </c>
      <c r="E1300" s="1"/>
      <c r="F1300" s="1">
        <v>155</v>
      </c>
      <c r="G1300" s="1">
        <f t="shared" si="128"/>
        <v>26</v>
      </c>
      <c r="H1300" s="1"/>
      <c r="I1300" s="5"/>
      <c r="J1300" s="5"/>
    </row>
    <row r="1301" spans="2:10">
      <c r="B1301" s="142"/>
      <c r="C1301" s="142"/>
      <c r="D1301" s="1">
        <v>129</v>
      </c>
      <c r="E1301" s="1"/>
      <c r="F1301" s="1">
        <v>155</v>
      </c>
      <c r="G1301" s="1">
        <f t="shared" si="128"/>
        <v>26</v>
      </c>
      <c r="H1301" s="1"/>
      <c r="I1301" s="5">
        <f>G1296+G1297+G1298+G1299+G1300+G1301</f>
        <v>166</v>
      </c>
      <c r="J1301" s="5">
        <f>I1301*75</f>
        <v>12450</v>
      </c>
    </row>
    <row r="1302" spans="2:10">
      <c r="B1302" s="150" t="s">
        <v>673</v>
      </c>
      <c r="C1302" s="141" t="s">
        <v>674</v>
      </c>
      <c r="D1302" s="1">
        <v>98.5</v>
      </c>
      <c r="E1302" s="1"/>
      <c r="F1302" s="1">
        <v>109</v>
      </c>
      <c r="G1302" s="1">
        <f t="shared" si="128"/>
        <v>10.5</v>
      </c>
      <c r="H1302" s="1"/>
      <c r="I1302" s="5"/>
      <c r="J1302" s="5"/>
    </row>
    <row r="1303" spans="2:10">
      <c r="B1303" s="151"/>
      <c r="C1303" s="143"/>
      <c r="D1303" s="1">
        <v>98.5</v>
      </c>
      <c r="E1303" s="1"/>
      <c r="F1303" s="1">
        <v>109</v>
      </c>
      <c r="G1303" s="1">
        <f t="shared" si="128"/>
        <v>10.5</v>
      </c>
      <c r="H1303" s="1"/>
      <c r="I1303" s="5"/>
      <c r="J1303" s="5"/>
    </row>
    <row r="1304" spans="2:10">
      <c r="B1304" s="151"/>
      <c r="C1304" s="143"/>
      <c r="D1304" s="1">
        <v>98.5</v>
      </c>
      <c r="E1304" s="1"/>
      <c r="F1304" s="1">
        <v>102</v>
      </c>
      <c r="G1304" s="1">
        <f t="shared" si="128"/>
        <v>3.5</v>
      </c>
      <c r="H1304" s="1"/>
      <c r="I1304" s="5"/>
      <c r="J1304" s="5"/>
    </row>
    <row r="1305" spans="2:10">
      <c r="B1305" s="151"/>
      <c r="C1305" s="142"/>
      <c r="D1305" s="1">
        <v>98.5</v>
      </c>
      <c r="E1305" s="1"/>
      <c r="F1305" s="1">
        <v>102</v>
      </c>
      <c r="G1305" s="1">
        <f t="shared" si="128"/>
        <v>3.5</v>
      </c>
      <c r="H1305" s="1"/>
      <c r="I1305" s="5"/>
      <c r="J1305" s="5"/>
    </row>
    <row r="1306" spans="2:10">
      <c r="B1306" s="151"/>
      <c r="C1306" s="150" t="s">
        <v>653</v>
      </c>
      <c r="D1306" s="1">
        <v>95</v>
      </c>
      <c r="E1306" s="1"/>
      <c r="F1306" s="1">
        <v>105</v>
      </c>
      <c r="G1306" s="1">
        <f t="shared" si="128"/>
        <v>10</v>
      </c>
      <c r="H1306" s="1"/>
      <c r="I1306" s="5"/>
      <c r="J1306" s="5"/>
    </row>
    <row r="1307" spans="2:10">
      <c r="B1307" s="151"/>
      <c r="C1307" s="151"/>
      <c r="D1307" s="1">
        <v>95</v>
      </c>
      <c r="E1307" s="1"/>
      <c r="F1307" s="1">
        <v>105</v>
      </c>
      <c r="G1307" s="1">
        <f t="shared" si="128"/>
        <v>10</v>
      </c>
      <c r="H1307" s="1"/>
      <c r="I1307" s="5"/>
      <c r="J1307" s="5"/>
    </row>
    <row r="1308" spans="2:10">
      <c r="B1308" s="151"/>
      <c r="C1308" s="151"/>
      <c r="D1308" s="1">
        <v>95</v>
      </c>
      <c r="E1308" s="1"/>
      <c r="F1308" s="1"/>
      <c r="G1308" s="1"/>
      <c r="H1308" s="1" t="s">
        <v>13</v>
      </c>
      <c r="I1308" s="5"/>
      <c r="J1308" s="5"/>
    </row>
    <row r="1309" spans="2:10">
      <c r="B1309" s="151"/>
      <c r="C1309" s="151"/>
      <c r="D1309" s="1">
        <v>95</v>
      </c>
      <c r="E1309" s="1"/>
      <c r="F1309" s="1"/>
      <c r="G1309" s="1"/>
      <c r="H1309" s="1" t="s">
        <v>13</v>
      </c>
      <c r="I1309" s="5"/>
      <c r="J1309" s="5"/>
    </row>
    <row r="1310" spans="2:10">
      <c r="B1310" s="151"/>
      <c r="C1310" s="151"/>
      <c r="D1310" s="1">
        <v>85</v>
      </c>
      <c r="E1310" s="1"/>
      <c r="F1310" s="1"/>
      <c r="G1310" s="1"/>
      <c r="H1310" s="1" t="s">
        <v>13</v>
      </c>
      <c r="I1310" s="5"/>
      <c r="J1310" s="5"/>
    </row>
    <row r="1311" spans="2:10">
      <c r="B1311" s="152"/>
      <c r="C1311" s="152"/>
      <c r="D1311" s="13">
        <v>85</v>
      </c>
      <c r="E1311" s="1"/>
      <c r="F1311" s="1"/>
      <c r="G1311" s="1"/>
      <c r="H1311" s="13" t="s">
        <v>13</v>
      </c>
      <c r="I1311" s="5">
        <f>G1302+G1303+G1304+G1305+G1306+G1307</f>
        <v>48</v>
      </c>
      <c r="J1311" s="5">
        <f>I1311*75</f>
        <v>3600</v>
      </c>
    </row>
    <row r="1312" spans="2:10">
      <c r="B1312" s="141" t="s">
        <v>676</v>
      </c>
      <c r="C1312" s="141" t="s">
        <v>653</v>
      </c>
      <c r="D1312" s="1"/>
      <c r="E1312" s="1"/>
      <c r="F1312" s="1">
        <v>115</v>
      </c>
      <c r="G1312" s="1">
        <f>F1312-D1308</f>
        <v>20</v>
      </c>
      <c r="H1312" s="1"/>
      <c r="I1312" s="5"/>
      <c r="J1312" s="5"/>
    </row>
    <row r="1313" spans="2:10">
      <c r="B1313" s="143"/>
      <c r="C1313" s="143"/>
      <c r="D1313" s="1"/>
      <c r="E1313" s="1"/>
      <c r="F1313" s="1">
        <v>115</v>
      </c>
      <c r="G1313" s="1">
        <f>F1313-D1309</f>
        <v>20</v>
      </c>
      <c r="H1313" s="1"/>
      <c r="I1313" s="5"/>
      <c r="J1313" s="5"/>
    </row>
    <row r="1314" spans="2:10">
      <c r="B1314" s="143"/>
      <c r="C1314" s="143"/>
      <c r="D1314" s="1"/>
      <c r="E1314" s="1"/>
      <c r="F1314" s="1">
        <v>118</v>
      </c>
      <c r="G1314" s="1">
        <f>F1314-D1310</f>
        <v>33</v>
      </c>
      <c r="H1314" s="1"/>
      <c r="I1314" s="5"/>
      <c r="J1314" s="5"/>
    </row>
    <row r="1315" spans="2:10">
      <c r="B1315" s="143"/>
      <c r="C1315" s="143"/>
      <c r="D1315" s="1">
        <v>100</v>
      </c>
      <c r="E1315" s="1"/>
      <c r="F1315" s="1">
        <v>112</v>
      </c>
      <c r="G1315" s="1">
        <f>F1315-D1315</f>
        <v>12</v>
      </c>
      <c r="H1315" s="1"/>
      <c r="I1315" s="5"/>
      <c r="J1315" s="5"/>
    </row>
    <row r="1316" spans="2:10">
      <c r="B1316" s="142"/>
      <c r="C1316" s="142"/>
      <c r="D1316" s="1">
        <v>100</v>
      </c>
      <c r="E1316" s="1"/>
      <c r="F1316" s="1">
        <v>112</v>
      </c>
      <c r="G1316" s="1">
        <f>F1316-D1316</f>
        <v>12</v>
      </c>
      <c r="H1316" s="1"/>
      <c r="I1316" s="5">
        <f>G1312+G1313+G1314+G1315+G1316</f>
        <v>97</v>
      </c>
      <c r="J1316" s="5">
        <f>I1316*75</f>
        <v>7275</v>
      </c>
    </row>
    <row r="1317" spans="2:10">
      <c r="B1317" s="141" t="s">
        <v>679</v>
      </c>
      <c r="C1317" s="141" t="s">
        <v>465</v>
      </c>
      <c r="D1317" s="1"/>
      <c r="E1317" s="109"/>
      <c r="F1317" s="1">
        <v>124.4</v>
      </c>
      <c r="G1317" s="1">
        <f>F1317-D1311</f>
        <v>39.400000000000006</v>
      </c>
      <c r="H1317" s="1"/>
      <c r="I1317" s="5"/>
      <c r="J1317" s="5"/>
    </row>
    <row r="1318" spans="2:10">
      <c r="B1318" s="143"/>
      <c r="C1318" s="143"/>
      <c r="D1318" s="1">
        <v>116</v>
      </c>
      <c r="E1318" s="109"/>
      <c r="F1318" s="1">
        <v>136.6</v>
      </c>
      <c r="G1318" s="1">
        <f>F1318-D1318</f>
        <v>20.599999999999994</v>
      </c>
      <c r="H1318" s="1"/>
      <c r="I1318" s="5"/>
      <c r="J1318" s="5"/>
    </row>
    <row r="1319" spans="2:10">
      <c r="B1319" s="143"/>
      <c r="C1319" s="143"/>
      <c r="D1319" s="1">
        <v>116</v>
      </c>
      <c r="E1319" s="109"/>
      <c r="F1319" s="1">
        <v>136.6</v>
      </c>
      <c r="G1319" s="1">
        <f t="shared" ref="G1319:G1320" si="129">F1319-D1319</f>
        <v>20.599999999999994</v>
      </c>
      <c r="H1319" s="1"/>
      <c r="I1319" s="5"/>
      <c r="J1319" s="5"/>
    </row>
    <row r="1320" spans="2:10">
      <c r="B1320" s="143"/>
      <c r="C1320" s="143"/>
      <c r="D1320" s="1">
        <v>116</v>
      </c>
      <c r="E1320" s="109"/>
      <c r="F1320" s="1">
        <v>136.6</v>
      </c>
      <c r="G1320" s="1">
        <f t="shared" si="129"/>
        <v>20.599999999999994</v>
      </c>
      <c r="H1320" s="1"/>
      <c r="I1320" s="5"/>
      <c r="J1320" s="5"/>
    </row>
    <row r="1321" spans="2:10">
      <c r="B1321" s="142"/>
      <c r="C1321" s="142"/>
      <c r="D1321" s="1">
        <v>116</v>
      </c>
      <c r="E1321" s="109"/>
      <c r="F1321" s="1"/>
      <c r="G1321" s="1"/>
      <c r="H1321" s="1" t="s">
        <v>13</v>
      </c>
      <c r="I1321" s="5">
        <f>G1317+G1318+G1319+G1320</f>
        <v>101.19999999999999</v>
      </c>
      <c r="J1321" s="5">
        <f>I1321*75</f>
        <v>7589.9999999999991</v>
      </c>
    </row>
    <row r="1322" spans="2:10">
      <c r="B1322" s="141" t="s">
        <v>680</v>
      </c>
      <c r="C1322" s="141" t="s">
        <v>653</v>
      </c>
      <c r="D1322" s="1"/>
      <c r="E1322" s="109"/>
      <c r="F1322" s="1">
        <v>165</v>
      </c>
      <c r="G1322" s="1">
        <f>F1322-D1321</f>
        <v>49</v>
      </c>
      <c r="H1322" s="1"/>
      <c r="I1322" s="5"/>
      <c r="J1322" s="5"/>
    </row>
    <row r="1323" spans="2:10">
      <c r="B1323" s="143"/>
      <c r="C1323" s="143"/>
      <c r="D1323" s="1">
        <v>171</v>
      </c>
      <c r="E1323" s="109"/>
      <c r="F1323" s="1">
        <v>193</v>
      </c>
      <c r="G1323" s="1">
        <f>F1323-D1323</f>
        <v>22</v>
      </c>
      <c r="H1323" s="1"/>
      <c r="I1323" s="5"/>
      <c r="J1323" s="5"/>
    </row>
    <row r="1324" spans="2:10">
      <c r="B1324" s="143"/>
      <c r="C1324" s="143"/>
      <c r="D1324" s="1">
        <v>171</v>
      </c>
      <c r="E1324" s="109"/>
      <c r="F1324" s="1">
        <v>193</v>
      </c>
      <c r="G1324" s="1">
        <f t="shared" ref="G1324:G1325" si="130">F1324-D1324</f>
        <v>22</v>
      </c>
      <c r="H1324" s="1"/>
      <c r="I1324" s="5"/>
      <c r="J1324" s="5"/>
    </row>
    <row r="1325" spans="2:10">
      <c r="B1325" s="142"/>
      <c r="C1325" s="142"/>
      <c r="D1325" s="1">
        <v>171</v>
      </c>
      <c r="E1325" s="109"/>
      <c r="F1325" s="1">
        <v>201</v>
      </c>
      <c r="G1325" s="1">
        <f t="shared" si="130"/>
        <v>30</v>
      </c>
      <c r="H1325" s="1"/>
      <c r="I1325" s="5">
        <f>G1322+G1323+G1324+G1325</f>
        <v>123</v>
      </c>
      <c r="J1325" s="5">
        <f>I1325*75</f>
        <v>9225</v>
      </c>
    </row>
    <row r="1326" spans="2:10">
      <c r="B1326" s="150" t="s">
        <v>681</v>
      </c>
      <c r="C1326" s="150" t="s">
        <v>657</v>
      </c>
      <c r="D1326" s="1">
        <v>85</v>
      </c>
      <c r="E1326" s="109"/>
      <c r="F1326" s="1">
        <v>93</v>
      </c>
      <c r="G1326" s="1">
        <f>F1326-D1326</f>
        <v>8</v>
      </c>
      <c r="H1326" s="1"/>
      <c r="I1326" s="5"/>
      <c r="J1326" s="5"/>
    </row>
    <row r="1327" spans="2:10">
      <c r="B1327" s="151"/>
      <c r="C1327" s="151"/>
      <c r="D1327" s="1">
        <v>85</v>
      </c>
      <c r="E1327" s="109"/>
      <c r="F1327" s="1">
        <v>93</v>
      </c>
      <c r="G1327" s="1">
        <f t="shared" ref="G1327:G1328" si="131">F1327-D1327</f>
        <v>8</v>
      </c>
      <c r="H1327" s="1"/>
      <c r="I1327" s="5"/>
      <c r="J1327" s="5"/>
    </row>
    <row r="1328" spans="2:10">
      <c r="B1328" s="151"/>
      <c r="C1328" s="151"/>
      <c r="D1328" s="1">
        <v>85</v>
      </c>
      <c r="E1328" s="109"/>
      <c r="F1328" s="1">
        <v>88</v>
      </c>
      <c r="G1328" s="1">
        <f t="shared" si="131"/>
        <v>3</v>
      </c>
      <c r="H1328" s="1"/>
      <c r="I1328" s="5"/>
      <c r="J1328" s="5"/>
    </row>
    <row r="1329" spans="2:10">
      <c r="B1329" s="151"/>
      <c r="C1329" s="152"/>
      <c r="D1329" s="13">
        <v>85</v>
      </c>
      <c r="E1329" s="109"/>
      <c r="F1329" s="1"/>
      <c r="G1329" s="1"/>
      <c r="H1329" s="13" t="s">
        <v>13</v>
      </c>
      <c r="I1329" s="5"/>
      <c r="J1329" s="5"/>
    </row>
    <row r="1330" spans="2:10">
      <c r="B1330" s="151"/>
      <c r="C1330" s="120" t="s">
        <v>683</v>
      </c>
      <c r="D1330" s="1">
        <v>130</v>
      </c>
      <c r="E1330" s="109">
        <v>119</v>
      </c>
      <c r="F1330" s="1"/>
      <c r="G1330" s="1">
        <f>E1330-D1330</f>
        <v>-11</v>
      </c>
      <c r="H1330" s="1"/>
      <c r="I1330" s="5"/>
      <c r="J1330" s="5"/>
    </row>
    <row r="1331" spans="2:10">
      <c r="B1331" s="151"/>
      <c r="C1331" s="120"/>
      <c r="D1331" s="1">
        <v>130</v>
      </c>
      <c r="E1331" s="109">
        <v>119</v>
      </c>
      <c r="F1331" s="1"/>
      <c r="G1331" s="1">
        <f>E1331-D1331</f>
        <v>-11</v>
      </c>
      <c r="H1331" s="1"/>
      <c r="I1331" s="5"/>
      <c r="J1331" s="5"/>
    </row>
    <row r="1332" spans="2:10">
      <c r="B1332" s="152"/>
      <c r="C1332" s="121" t="s">
        <v>684</v>
      </c>
      <c r="D1332" s="13">
        <v>65</v>
      </c>
      <c r="E1332" s="109"/>
      <c r="F1332" s="1"/>
      <c r="G1332" s="1"/>
      <c r="H1332" s="13" t="s">
        <v>13</v>
      </c>
      <c r="I1332" s="5">
        <f>G1326+G1327+G1328+G1330+G1331</f>
        <v>-3</v>
      </c>
      <c r="J1332" s="5">
        <f>I1332*75</f>
        <v>-225</v>
      </c>
    </row>
    <row r="1333" spans="2:10">
      <c r="B1333" s="150" t="s">
        <v>685</v>
      </c>
      <c r="C1333" s="150" t="s">
        <v>684</v>
      </c>
      <c r="D1333" s="5"/>
      <c r="E1333" s="109"/>
      <c r="F1333" s="1">
        <v>130</v>
      </c>
      <c r="G1333" s="1">
        <f>F1333-D1332</f>
        <v>65</v>
      </c>
      <c r="H1333" s="5"/>
      <c r="I1333" s="5"/>
      <c r="J1333" s="5"/>
    </row>
    <row r="1334" spans="2:10">
      <c r="B1334" s="151"/>
      <c r="C1334" s="151"/>
      <c r="D1334" s="13">
        <v>89</v>
      </c>
      <c r="E1334" s="109"/>
      <c r="F1334" s="1">
        <v>108</v>
      </c>
      <c r="G1334" s="1">
        <f>F1334-D1334</f>
        <v>19</v>
      </c>
      <c r="H1334" s="5"/>
      <c r="I1334" s="5"/>
      <c r="J1334" s="5"/>
    </row>
    <row r="1335" spans="2:10">
      <c r="B1335" s="151"/>
      <c r="C1335" s="151"/>
      <c r="D1335" s="13">
        <v>89</v>
      </c>
      <c r="E1335" s="109"/>
      <c r="F1335" s="1">
        <v>116</v>
      </c>
      <c r="G1335" s="1">
        <f t="shared" ref="G1335:G1337" si="132">F1335-D1335</f>
        <v>27</v>
      </c>
      <c r="H1335" s="5"/>
      <c r="I1335" s="5"/>
      <c r="J1335" s="5"/>
    </row>
    <row r="1336" spans="2:10">
      <c r="B1336" s="151"/>
      <c r="C1336" s="151"/>
      <c r="D1336" s="13">
        <v>89</v>
      </c>
      <c r="E1336" s="109"/>
      <c r="F1336" s="1">
        <v>127</v>
      </c>
      <c r="G1336" s="1">
        <f t="shared" si="132"/>
        <v>38</v>
      </c>
      <c r="H1336" s="5"/>
      <c r="I1336" s="5"/>
      <c r="J1336" s="5"/>
    </row>
    <row r="1337" spans="2:10">
      <c r="B1337" s="151"/>
      <c r="C1337" s="151"/>
      <c r="D1337" s="13">
        <v>89</v>
      </c>
      <c r="E1337" s="109"/>
      <c r="F1337" s="1">
        <v>132</v>
      </c>
      <c r="G1337" s="1">
        <f t="shared" si="132"/>
        <v>43</v>
      </c>
      <c r="H1337" s="5"/>
      <c r="I1337" s="5"/>
      <c r="J1337" s="5"/>
    </row>
    <row r="1338" spans="2:10">
      <c r="B1338" s="151"/>
      <c r="C1338" s="151"/>
      <c r="D1338" s="13">
        <v>119</v>
      </c>
      <c r="E1338" s="109">
        <v>108</v>
      </c>
      <c r="F1338" s="1"/>
      <c r="G1338" s="1">
        <f>E1338-D1338</f>
        <v>-11</v>
      </c>
      <c r="H1338" s="5"/>
      <c r="I1338" s="5"/>
      <c r="J1338" s="5"/>
    </row>
    <row r="1339" spans="2:10">
      <c r="B1339" s="151"/>
      <c r="C1339" s="152"/>
      <c r="D1339" s="13">
        <v>119</v>
      </c>
      <c r="E1339" s="109">
        <v>108</v>
      </c>
      <c r="F1339" s="1"/>
      <c r="G1339" s="1">
        <f>E1339-D1339</f>
        <v>-11</v>
      </c>
      <c r="H1339" s="5"/>
      <c r="I1339" s="5"/>
      <c r="J1339" s="5"/>
    </row>
    <row r="1340" spans="2:10">
      <c r="B1340" s="152"/>
      <c r="C1340" s="121" t="s">
        <v>657</v>
      </c>
      <c r="D1340" s="5"/>
      <c r="E1340" s="109">
        <v>63</v>
      </c>
      <c r="F1340" s="1"/>
      <c r="G1340" s="1">
        <f>E1340-D1329</f>
        <v>-22</v>
      </c>
      <c r="H1340" s="5"/>
      <c r="I1340" s="5">
        <f>G1333+G1334+G1335+G1336+G1337+G1338+G1339+G1340</f>
        <v>148</v>
      </c>
      <c r="J1340" s="5">
        <f>I1340*75</f>
        <v>11100</v>
      </c>
    </row>
    <row r="1341" spans="2:10">
      <c r="B1341" s="141" t="s">
        <v>688</v>
      </c>
      <c r="C1341" s="141" t="s">
        <v>689</v>
      </c>
      <c r="D1341" s="13">
        <v>75</v>
      </c>
      <c r="E1341" s="109"/>
      <c r="F1341" s="1">
        <v>88</v>
      </c>
      <c r="G1341" s="1">
        <f>F1341-D1341</f>
        <v>13</v>
      </c>
      <c r="H1341" s="5"/>
      <c r="I1341" s="5"/>
      <c r="J1341" s="5"/>
    </row>
    <row r="1342" spans="2:10">
      <c r="B1342" s="143"/>
      <c r="C1342" s="143"/>
      <c r="D1342" s="13">
        <v>75</v>
      </c>
      <c r="E1342" s="109"/>
      <c r="F1342" s="1">
        <v>88</v>
      </c>
      <c r="G1342" s="1">
        <f t="shared" ref="G1342:G1344" si="133">F1342-D1342</f>
        <v>13</v>
      </c>
      <c r="H1342" s="5"/>
      <c r="I1342" s="5"/>
      <c r="J1342" s="5"/>
    </row>
    <row r="1343" spans="2:10">
      <c r="B1343" s="143"/>
      <c r="C1343" s="143"/>
      <c r="D1343" s="13">
        <v>75</v>
      </c>
      <c r="E1343" s="109"/>
      <c r="F1343" s="1">
        <v>91</v>
      </c>
      <c r="G1343" s="1">
        <f t="shared" si="133"/>
        <v>16</v>
      </c>
      <c r="H1343" s="5"/>
      <c r="I1343" s="5"/>
      <c r="J1343" s="5"/>
    </row>
    <row r="1344" spans="2:10">
      <c r="B1344" s="143"/>
      <c r="C1344" s="142"/>
      <c r="D1344" s="13">
        <v>75</v>
      </c>
      <c r="E1344" s="109"/>
      <c r="F1344" s="1">
        <v>91</v>
      </c>
      <c r="G1344" s="1">
        <f t="shared" si="133"/>
        <v>16</v>
      </c>
      <c r="H1344" s="5"/>
      <c r="I1344" s="5"/>
      <c r="J1344" s="5"/>
    </row>
    <row r="1345" spans="2:10">
      <c r="B1345" s="143"/>
      <c r="C1345" s="141" t="s">
        <v>684</v>
      </c>
      <c r="D1345" s="13">
        <v>96</v>
      </c>
      <c r="E1345" s="109">
        <v>90</v>
      </c>
      <c r="F1345" s="1"/>
      <c r="G1345" s="1">
        <f>E1345-D1345</f>
        <v>-6</v>
      </c>
      <c r="H1345" s="5"/>
      <c r="I1345" s="5"/>
      <c r="J1345" s="5"/>
    </row>
    <row r="1346" spans="2:10">
      <c r="B1346" s="143"/>
      <c r="C1346" s="143"/>
      <c r="D1346" s="13">
        <v>96</v>
      </c>
      <c r="E1346" s="109">
        <v>90</v>
      </c>
      <c r="F1346" s="1"/>
      <c r="G1346" s="1">
        <f t="shared" ref="G1346:G1347" si="134">E1346-D1346</f>
        <v>-6</v>
      </c>
      <c r="H1346" s="5"/>
      <c r="I1346" s="5"/>
      <c r="J1346" s="5"/>
    </row>
    <row r="1347" spans="2:10">
      <c r="B1347" s="142"/>
      <c r="C1347" s="142"/>
      <c r="D1347" s="13">
        <v>96</v>
      </c>
      <c r="E1347" s="109">
        <v>90</v>
      </c>
      <c r="F1347" s="1"/>
      <c r="G1347" s="1">
        <f t="shared" si="134"/>
        <v>-6</v>
      </c>
      <c r="H1347" s="5"/>
      <c r="I1347" s="5">
        <f>G1341+G1342+G1343+G1344+G1345+G1346+G1347</f>
        <v>40</v>
      </c>
      <c r="J1347" s="5">
        <f>I1347*75</f>
        <v>3000</v>
      </c>
    </row>
    <row r="1348" spans="2:10">
      <c r="B1348" s="141" t="s">
        <v>691</v>
      </c>
      <c r="C1348" s="141" t="s">
        <v>692</v>
      </c>
      <c r="D1348" s="13">
        <v>137</v>
      </c>
      <c r="E1348" s="109"/>
      <c r="F1348" s="1">
        <v>150</v>
      </c>
      <c r="G1348" s="1">
        <f>F1348-D1348</f>
        <v>13</v>
      </c>
      <c r="H1348" s="5"/>
      <c r="I1348" s="5"/>
      <c r="J1348" s="5"/>
    </row>
    <row r="1349" spans="2:10">
      <c r="B1349" s="143"/>
      <c r="C1349" s="143"/>
      <c r="D1349" s="13">
        <v>137</v>
      </c>
      <c r="E1349" s="109"/>
      <c r="F1349" s="1">
        <v>150</v>
      </c>
      <c r="G1349" s="1">
        <f t="shared" ref="G1349:G1362" si="135">F1349-D1349</f>
        <v>13</v>
      </c>
      <c r="H1349" s="5"/>
      <c r="I1349" s="5"/>
      <c r="J1349" s="5"/>
    </row>
    <row r="1350" spans="2:10">
      <c r="B1350" s="143"/>
      <c r="C1350" s="143"/>
      <c r="D1350" s="13">
        <v>137</v>
      </c>
      <c r="E1350" s="109"/>
      <c r="F1350" s="1">
        <v>150</v>
      </c>
      <c r="G1350" s="1">
        <f t="shared" si="135"/>
        <v>13</v>
      </c>
      <c r="H1350" s="5"/>
      <c r="I1350" s="5"/>
      <c r="J1350" s="5"/>
    </row>
    <row r="1351" spans="2:10">
      <c r="B1351" s="143"/>
      <c r="C1351" s="143"/>
      <c r="D1351" s="13">
        <v>137</v>
      </c>
      <c r="E1351" s="109"/>
      <c r="F1351" s="1">
        <v>158</v>
      </c>
      <c r="G1351" s="1">
        <f t="shared" si="135"/>
        <v>21</v>
      </c>
      <c r="H1351" s="5"/>
      <c r="I1351" s="5"/>
      <c r="J1351" s="5"/>
    </row>
    <row r="1352" spans="2:10">
      <c r="B1352" s="143"/>
      <c r="C1352" s="143"/>
      <c r="D1352" s="13">
        <v>134</v>
      </c>
      <c r="E1352" s="109"/>
      <c r="F1352" s="1">
        <v>158</v>
      </c>
      <c r="G1352" s="1">
        <f t="shared" si="135"/>
        <v>24</v>
      </c>
      <c r="H1352" s="5"/>
      <c r="I1352" s="5"/>
      <c r="J1352" s="5"/>
    </row>
    <row r="1353" spans="2:10">
      <c r="B1353" s="143"/>
      <c r="C1353" s="143"/>
      <c r="D1353" s="13">
        <v>134</v>
      </c>
      <c r="E1353" s="109"/>
      <c r="F1353" s="1">
        <v>165</v>
      </c>
      <c r="G1353" s="1">
        <f t="shared" si="135"/>
        <v>31</v>
      </c>
      <c r="H1353" s="5"/>
      <c r="I1353" s="5"/>
      <c r="J1353" s="5"/>
    </row>
    <row r="1354" spans="2:10">
      <c r="B1354" s="143"/>
      <c r="C1354" s="143"/>
      <c r="D1354" s="13">
        <v>134</v>
      </c>
      <c r="E1354" s="109"/>
      <c r="F1354" s="1">
        <v>171</v>
      </c>
      <c r="G1354" s="1">
        <f t="shared" si="135"/>
        <v>37</v>
      </c>
      <c r="H1354" s="5"/>
      <c r="I1354" s="5"/>
      <c r="J1354" s="5"/>
    </row>
    <row r="1355" spans="2:10">
      <c r="B1355" s="143"/>
      <c r="C1355" s="143"/>
      <c r="D1355" s="13">
        <v>134</v>
      </c>
      <c r="E1355" s="109"/>
      <c r="F1355" s="1">
        <v>171</v>
      </c>
      <c r="G1355" s="1">
        <f t="shared" si="135"/>
        <v>37</v>
      </c>
      <c r="H1355" s="5"/>
      <c r="I1355" s="5"/>
      <c r="J1355" s="5"/>
    </row>
    <row r="1356" spans="2:10">
      <c r="B1356" s="142"/>
      <c r="C1356" s="142"/>
      <c r="D1356" s="13">
        <v>134</v>
      </c>
      <c r="E1356" s="109"/>
      <c r="F1356" s="1">
        <v>185</v>
      </c>
      <c r="G1356" s="1">
        <f t="shared" si="135"/>
        <v>51</v>
      </c>
      <c r="H1356" s="5"/>
      <c r="I1356" s="5">
        <f>G1348+G1349+G1350+G1351+G1352+G1353+G1354+G1355+G1356</f>
        <v>240</v>
      </c>
      <c r="J1356" s="5">
        <f>I1356*75</f>
        <v>18000</v>
      </c>
    </row>
    <row r="1357" spans="2:10">
      <c r="B1357" s="141" t="s">
        <v>694</v>
      </c>
      <c r="C1357" s="141" t="s">
        <v>683</v>
      </c>
      <c r="D1357" s="13">
        <v>123</v>
      </c>
      <c r="E1357" s="109"/>
      <c r="F1357" s="1">
        <v>136</v>
      </c>
      <c r="G1357" s="1">
        <f t="shared" si="135"/>
        <v>13</v>
      </c>
      <c r="H1357" s="5"/>
      <c r="I1357" s="5"/>
      <c r="J1357" s="5"/>
    </row>
    <row r="1358" spans="2:10">
      <c r="B1358" s="143"/>
      <c r="C1358" s="143"/>
      <c r="D1358" s="13">
        <v>123</v>
      </c>
      <c r="E1358" s="109"/>
      <c r="F1358" s="1">
        <v>136</v>
      </c>
      <c r="G1358" s="1">
        <f t="shared" si="135"/>
        <v>13</v>
      </c>
      <c r="H1358" s="5"/>
      <c r="I1358" s="5"/>
      <c r="J1358" s="5"/>
    </row>
    <row r="1359" spans="2:10">
      <c r="B1359" s="143"/>
      <c r="C1359" s="143"/>
      <c r="D1359" s="13">
        <v>123</v>
      </c>
      <c r="E1359" s="109"/>
      <c r="F1359" s="1">
        <v>142</v>
      </c>
      <c r="G1359" s="1">
        <f t="shared" si="135"/>
        <v>19</v>
      </c>
      <c r="H1359" s="5"/>
      <c r="I1359" s="5"/>
      <c r="J1359" s="5"/>
    </row>
    <row r="1360" spans="2:10">
      <c r="B1360" s="143"/>
      <c r="C1360" s="143"/>
      <c r="D1360" s="13">
        <v>123</v>
      </c>
      <c r="E1360" s="109"/>
      <c r="F1360" s="1">
        <v>142</v>
      </c>
      <c r="G1360" s="1">
        <f t="shared" si="135"/>
        <v>19</v>
      </c>
      <c r="H1360" s="5"/>
      <c r="I1360" s="5"/>
      <c r="J1360" s="5"/>
    </row>
    <row r="1361" spans="2:10">
      <c r="B1361" s="143"/>
      <c r="C1361" s="143"/>
      <c r="D1361" s="13">
        <v>113</v>
      </c>
      <c r="E1361" s="109"/>
      <c r="F1361" s="1">
        <v>158</v>
      </c>
      <c r="G1361" s="1">
        <f t="shared" si="135"/>
        <v>45</v>
      </c>
      <c r="H1361" s="5"/>
      <c r="I1361" s="5"/>
      <c r="J1361" s="5"/>
    </row>
    <row r="1362" spans="2:10">
      <c r="B1362" s="142"/>
      <c r="C1362" s="142"/>
      <c r="D1362" s="13">
        <v>113</v>
      </c>
      <c r="E1362" s="109"/>
      <c r="F1362" s="1">
        <v>158</v>
      </c>
      <c r="G1362" s="1">
        <f t="shared" si="135"/>
        <v>45</v>
      </c>
      <c r="H1362" s="5"/>
      <c r="I1362" s="5">
        <f>G1357+G1358+G1359+G1360+G1361+G1362</f>
        <v>154</v>
      </c>
      <c r="J1362" s="5">
        <f>I1362*75</f>
        <v>11550</v>
      </c>
    </row>
    <row r="1363" spans="2:10">
      <c r="B1363" s="150" t="s">
        <v>696</v>
      </c>
      <c r="C1363" s="141" t="s">
        <v>684</v>
      </c>
      <c r="D1363" s="13">
        <v>109</v>
      </c>
      <c r="E1363" s="109">
        <v>99</v>
      </c>
      <c r="F1363" s="1"/>
      <c r="G1363" s="1">
        <f>E1363-D1363</f>
        <v>-10</v>
      </c>
      <c r="H1363" s="5"/>
      <c r="I1363" s="5"/>
      <c r="J1363" s="5"/>
    </row>
    <row r="1364" spans="2:10">
      <c r="B1364" s="151"/>
      <c r="C1364" s="143"/>
      <c r="D1364" s="13">
        <v>109</v>
      </c>
      <c r="E1364" s="109">
        <v>99</v>
      </c>
      <c r="F1364" s="1"/>
      <c r="G1364" s="1">
        <f t="shared" ref="G1364:G1366" si="136">E1364-D1364</f>
        <v>-10</v>
      </c>
      <c r="H1364" s="5"/>
      <c r="I1364" s="5"/>
      <c r="J1364" s="5"/>
    </row>
    <row r="1365" spans="2:10">
      <c r="B1365" s="151"/>
      <c r="C1365" s="143"/>
      <c r="D1365" s="13">
        <v>109</v>
      </c>
      <c r="E1365" s="109">
        <v>99</v>
      </c>
      <c r="F1365" s="1"/>
      <c r="G1365" s="1">
        <f t="shared" si="136"/>
        <v>-10</v>
      </c>
      <c r="H1365" s="5"/>
      <c r="I1365" s="5"/>
      <c r="J1365" s="5"/>
    </row>
    <row r="1366" spans="2:10">
      <c r="B1366" s="151"/>
      <c r="C1366" s="142"/>
      <c r="D1366" s="13">
        <v>109</v>
      </c>
      <c r="E1366" s="109">
        <v>99</v>
      </c>
      <c r="F1366" s="1"/>
      <c r="G1366" s="1">
        <f t="shared" si="136"/>
        <v>-10</v>
      </c>
      <c r="H1366" s="5"/>
      <c r="I1366" s="5"/>
      <c r="J1366" s="5"/>
    </row>
    <row r="1367" spans="2:10">
      <c r="B1367" s="151"/>
      <c r="C1367" s="141" t="s">
        <v>692</v>
      </c>
      <c r="D1367" s="13">
        <v>99</v>
      </c>
      <c r="E1367" s="109"/>
      <c r="F1367" s="1">
        <v>160</v>
      </c>
      <c r="G1367" s="1">
        <f>F1367-D1367</f>
        <v>61</v>
      </c>
      <c r="H1367" s="5"/>
      <c r="I1367" s="5"/>
      <c r="J1367" s="5"/>
    </row>
    <row r="1368" spans="2:10">
      <c r="B1368" s="151"/>
      <c r="C1368" s="143"/>
      <c r="D1368" s="13">
        <v>99</v>
      </c>
      <c r="E1368" s="109"/>
      <c r="F1368" s="1">
        <v>160</v>
      </c>
      <c r="G1368" s="1">
        <f t="shared" ref="G1368:G1374" si="137">F1368-D1368</f>
        <v>61</v>
      </c>
      <c r="H1368" s="5"/>
      <c r="I1368" s="5"/>
      <c r="J1368" s="5"/>
    </row>
    <row r="1369" spans="2:10">
      <c r="B1369" s="151"/>
      <c r="C1369" s="143"/>
      <c r="D1369" s="13">
        <v>99</v>
      </c>
      <c r="E1369" s="109"/>
      <c r="F1369" s="1">
        <v>160</v>
      </c>
      <c r="G1369" s="1">
        <f t="shared" si="137"/>
        <v>61</v>
      </c>
      <c r="H1369" s="5"/>
      <c r="I1369" s="5"/>
      <c r="J1369" s="5"/>
    </row>
    <row r="1370" spans="2:10">
      <c r="B1370" s="151"/>
      <c r="C1370" s="143"/>
      <c r="D1370" s="13">
        <v>99</v>
      </c>
      <c r="E1370" s="109"/>
      <c r="F1370" s="1">
        <v>160</v>
      </c>
      <c r="G1370" s="1">
        <f t="shared" si="137"/>
        <v>61</v>
      </c>
      <c r="H1370" s="5"/>
      <c r="I1370" s="5"/>
      <c r="J1370" s="5"/>
    </row>
    <row r="1371" spans="2:10">
      <c r="B1371" s="151"/>
      <c r="C1371" s="143"/>
      <c r="D1371" s="13">
        <v>91</v>
      </c>
      <c r="E1371" s="109"/>
      <c r="F1371" s="1">
        <v>160</v>
      </c>
      <c r="G1371" s="1">
        <f t="shared" si="137"/>
        <v>69</v>
      </c>
      <c r="H1371" s="5"/>
      <c r="I1371" s="5"/>
      <c r="J1371" s="5"/>
    </row>
    <row r="1372" spans="2:10">
      <c r="B1372" s="151"/>
      <c r="C1372" s="143"/>
      <c r="D1372" s="13">
        <v>91</v>
      </c>
      <c r="E1372" s="109"/>
      <c r="F1372" s="1">
        <v>160</v>
      </c>
      <c r="G1372" s="1">
        <f t="shared" si="137"/>
        <v>69</v>
      </c>
      <c r="H1372" s="5"/>
      <c r="I1372" s="5"/>
      <c r="J1372" s="5"/>
    </row>
    <row r="1373" spans="2:10">
      <c r="B1373" s="151"/>
      <c r="C1373" s="143"/>
      <c r="D1373" s="13">
        <v>91</v>
      </c>
      <c r="E1373" s="109"/>
      <c r="F1373" s="1">
        <v>160</v>
      </c>
      <c r="G1373" s="1">
        <f t="shared" si="137"/>
        <v>69</v>
      </c>
      <c r="H1373" s="5"/>
      <c r="I1373" s="5"/>
      <c r="J1373" s="5"/>
    </row>
    <row r="1374" spans="2:10">
      <c r="B1374" s="151"/>
      <c r="C1374" s="142"/>
      <c r="D1374" s="13">
        <v>91</v>
      </c>
      <c r="E1374" s="109"/>
      <c r="F1374" s="1">
        <v>160</v>
      </c>
      <c r="G1374" s="1">
        <f t="shared" si="137"/>
        <v>69</v>
      </c>
      <c r="H1374" s="5"/>
      <c r="I1374" s="5"/>
      <c r="J1374" s="5"/>
    </row>
    <row r="1375" spans="2:10">
      <c r="B1375" s="151"/>
      <c r="C1375" s="150" t="s">
        <v>692</v>
      </c>
      <c r="D1375" s="13">
        <v>140</v>
      </c>
      <c r="E1375" s="109">
        <v>130</v>
      </c>
      <c r="F1375" s="1"/>
      <c r="G1375" s="1">
        <f>E1375-D1375</f>
        <v>-10</v>
      </c>
      <c r="H1375" s="5"/>
      <c r="I1375" s="5"/>
      <c r="J1375" s="5"/>
    </row>
    <row r="1376" spans="2:10">
      <c r="B1376" s="151"/>
      <c r="C1376" s="151"/>
      <c r="D1376" s="13">
        <v>140</v>
      </c>
      <c r="E1376" s="109">
        <v>130</v>
      </c>
      <c r="F1376" s="1"/>
      <c r="G1376" s="1">
        <f t="shared" ref="G1376:G1378" si="138">E1376-D1376</f>
        <v>-10</v>
      </c>
      <c r="H1376" s="5"/>
      <c r="I1376" s="5"/>
      <c r="J1376" s="5"/>
    </row>
    <row r="1377" spans="2:10">
      <c r="B1377" s="151"/>
      <c r="C1377" s="151"/>
      <c r="D1377" s="13">
        <v>140</v>
      </c>
      <c r="E1377" s="109">
        <v>130</v>
      </c>
      <c r="F1377" s="1"/>
      <c r="G1377" s="1">
        <f t="shared" si="138"/>
        <v>-10</v>
      </c>
      <c r="H1377" s="5"/>
      <c r="I1377" s="5"/>
      <c r="J1377" s="5"/>
    </row>
    <row r="1378" spans="2:10">
      <c r="B1378" s="151"/>
      <c r="C1378" s="151"/>
      <c r="D1378" s="13">
        <v>140</v>
      </c>
      <c r="E1378" s="109">
        <v>130</v>
      </c>
      <c r="F1378" s="1"/>
      <c r="G1378" s="1">
        <f t="shared" si="138"/>
        <v>-10</v>
      </c>
      <c r="H1378" s="5"/>
      <c r="I1378" s="5"/>
      <c r="J1378" s="5"/>
    </row>
    <row r="1379" spans="2:10">
      <c r="B1379" s="151"/>
      <c r="C1379" s="151"/>
      <c r="D1379" s="13">
        <v>121</v>
      </c>
      <c r="E1379" s="109"/>
      <c r="F1379" s="1">
        <v>161</v>
      </c>
      <c r="G1379" s="1">
        <f>F1379-D1379</f>
        <v>40</v>
      </c>
      <c r="H1379" s="5"/>
      <c r="I1379" s="5"/>
      <c r="J1379" s="5"/>
    </row>
    <row r="1380" spans="2:10">
      <c r="B1380" s="151"/>
      <c r="C1380" s="151"/>
      <c r="D1380" s="13">
        <v>121</v>
      </c>
      <c r="E1380" s="109"/>
      <c r="F1380" s="1">
        <v>161</v>
      </c>
      <c r="G1380" s="1">
        <f t="shared" ref="G1380:G1381" si="139">F1380-D1380</f>
        <v>40</v>
      </c>
      <c r="H1380" s="5"/>
      <c r="I1380" s="5"/>
      <c r="J1380" s="5"/>
    </row>
    <row r="1381" spans="2:10">
      <c r="B1381" s="151"/>
      <c r="C1381" s="151"/>
      <c r="D1381" s="13">
        <v>121</v>
      </c>
      <c r="E1381" s="109"/>
      <c r="F1381" s="1">
        <v>161</v>
      </c>
      <c r="G1381" s="1">
        <f t="shared" si="139"/>
        <v>40</v>
      </c>
      <c r="H1381" s="5"/>
      <c r="I1381" s="5"/>
      <c r="J1381" s="5"/>
    </row>
    <row r="1382" spans="2:10">
      <c r="B1382" s="151"/>
      <c r="C1382" s="151"/>
      <c r="D1382" s="13">
        <v>121</v>
      </c>
      <c r="E1382" s="127"/>
      <c r="F1382" s="13"/>
      <c r="G1382" s="13"/>
      <c r="H1382" s="13" t="s">
        <v>13</v>
      </c>
      <c r="I1382" s="5"/>
      <c r="J1382" s="5"/>
    </row>
    <row r="1383" spans="2:10">
      <c r="B1383" s="152"/>
      <c r="C1383" s="152"/>
      <c r="D1383" s="13">
        <v>142</v>
      </c>
      <c r="E1383" s="127"/>
      <c r="F1383" s="13"/>
      <c r="G1383" s="13"/>
      <c r="H1383" s="13" t="s">
        <v>13</v>
      </c>
      <c r="I1383" s="5">
        <f>G1363+G1364+G1365+G1366+G1367+G1368+G1369+G1370+G1371+G1372+G1373+G1374+G1375+G1376+G1377+G1378+G1379+G1380+G1381</f>
        <v>560</v>
      </c>
      <c r="J1383" s="5">
        <f>I1383*75</f>
        <v>42000</v>
      </c>
    </row>
    <row r="1384" spans="2:10">
      <c r="B1384" s="150" t="s">
        <v>699</v>
      </c>
      <c r="C1384" s="150" t="s">
        <v>692</v>
      </c>
      <c r="D1384" s="5"/>
      <c r="E1384" s="109"/>
      <c r="F1384" s="1">
        <v>170</v>
      </c>
      <c r="G1384" s="1">
        <f>F1384-D1382</f>
        <v>49</v>
      </c>
      <c r="H1384" s="5"/>
      <c r="I1384" s="5"/>
      <c r="J1384" s="5"/>
    </row>
    <row r="1385" spans="2:10">
      <c r="B1385" s="151"/>
      <c r="C1385" s="151"/>
      <c r="D1385" s="5"/>
      <c r="E1385" s="109"/>
      <c r="F1385" s="1">
        <v>170</v>
      </c>
      <c r="G1385" s="1">
        <f>F1385-D1383</f>
        <v>28</v>
      </c>
      <c r="H1385" s="5"/>
      <c r="I1385" s="5"/>
      <c r="J1385" s="5"/>
    </row>
    <row r="1386" spans="2:10">
      <c r="B1386" s="151"/>
      <c r="C1386" s="151"/>
      <c r="D1386" s="13">
        <v>145</v>
      </c>
      <c r="E1386" s="109"/>
      <c r="F1386" s="1">
        <v>161</v>
      </c>
      <c r="G1386" s="1">
        <f>F1386-D1386</f>
        <v>16</v>
      </c>
      <c r="H1386" s="5"/>
      <c r="I1386" s="5"/>
      <c r="J1386" s="5"/>
    </row>
    <row r="1387" spans="2:10">
      <c r="B1387" s="152"/>
      <c r="C1387" s="152"/>
      <c r="D1387" s="13">
        <v>145</v>
      </c>
      <c r="E1387" s="109"/>
      <c r="F1387" s="1">
        <v>167</v>
      </c>
      <c r="G1387" s="1">
        <f>F1387-D1387</f>
        <v>22</v>
      </c>
      <c r="H1387" s="5"/>
      <c r="I1387" s="5">
        <f>G1384+G1385+G1386+G1387</f>
        <v>115</v>
      </c>
      <c r="J1387" s="5">
        <f>I1387*75</f>
        <v>8625</v>
      </c>
    </row>
    <row r="1388" spans="2:10">
      <c r="B1388" s="141" t="s">
        <v>700</v>
      </c>
      <c r="C1388" s="141" t="s">
        <v>471</v>
      </c>
      <c r="D1388" s="13">
        <v>60</v>
      </c>
      <c r="E1388" s="109"/>
      <c r="F1388" s="1">
        <v>92</v>
      </c>
      <c r="G1388" s="1">
        <f>F1388-D1388</f>
        <v>32</v>
      </c>
      <c r="H1388" s="5"/>
      <c r="I1388" s="5"/>
      <c r="J1388" s="5"/>
    </row>
    <row r="1389" spans="2:10">
      <c r="B1389" s="143"/>
      <c r="C1389" s="143"/>
      <c r="D1389" s="13">
        <v>60</v>
      </c>
      <c r="E1389" s="109"/>
      <c r="F1389" s="1">
        <v>92</v>
      </c>
      <c r="G1389" s="1">
        <f>F1389-D1389</f>
        <v>32</v>
      </c>
      <c r="H1389" s="5"/>
      <c r="I1389" s="5"/>
      <c r="J1389" s="5"/>
    </row>
    <row r="1390" spans="2:10">
      <c r="B1390" s="143"/>
      <c r="C1390" s="143"/>
      <c r="D1390" s="13">
        <v>60</v>
      </c>
      <c r="E1390" s="109"/>
      <c r="F1390" s="1"/>
      <c r="G1390" s="1"/>
      <c r="H1390" s="13" t="s">
        <v>13</v>
      </c>
      <c r="I1390" s="5"/>
      <c r="J1390" s="5"/>
    </row>
    <row r="1391" spans="2:10">
      <c r="B1391" s="142"/>
      <c r="C1391" s="142"/>
      <c r="D1391" s="13">
        <v>60</v>
      </c>
      <c r="E1391" s="109"/>
      <c r="F1391" s="1"/>
      <c r="G1391" s="1"/>
      <c r="H1391" s="13" t="s">
        <v>13</v>
      </c>
      <c r="I1391" s="5">
        <f>G1388+G1389</f>
        <v>64</v>
      </c>
      <c r="J1391" s="5">
        <f>I1391*75</f>
        <v>4800</v>
      </c>
    </row>
    <row r="1392" spans="2:10">
      <c r="B1392" s="141" t="s">
        <v>702</v>
      </c>
      <c r="C1392" s="141" t="s">
        <v>684</v>
      </c>
      <c r="D1392" s="13"/>
      <c r="E1392" s="109"/>
      <c r="F1392" s="1">
        <v>118</v>
      </c>
      <c r="G1392" s="1">
        <f>F1392-D1390</f>
        <v>58</v>
      </c>
      <c r="H1392" s="5"/>
      <c r="I1392" s="5"/>
      <c r="J1392" s="5"/>
    </row>
    <row r="1393" spans="2:10">
      <c r="B1393" s="143"/>
      <c r="C1393" s="143"/>
      <c r="D1393" s="13"/>
      <c r="E1393" s="109"/>
      <c r="F1393" s="1">
        <v>120</v>
      </c>
      <c r="G1393" s="1">
        <v>60</v>
      </c>
      <c r="H1393" s="5"/>
      <c r="I1393" s="5"/>
      <c r="J1393" s="5"/>
    </row>
    <row r="1394" spans="2:10">
      <c r="B1394" s="143"/>
      <c r="C1394" s="143"/>
      <c r="D1394" s="13">
        <v>76</v>
      </c>
      <c r="E1394" s="109"/>
      <c r="F1394" s="1">
        <v>92</v>
      </c>
      <c r="G1394" s="1">
        <f>F1394-D1394</f>
        <v>16</v>
      </c>
      <c r="H1394" s="5"/>
      <c r="I1394" s="5"/>
      <c r="J1394" s="5"/>
    </row>
    <row r="1395" spans="2:10">
      <c r="B1395" s="143"/>
      <c r="C1395" s="143"/>
      <c r="D1395" s="13">
        <v>76</v>
      </c>
      <c r="E1395" s="109"/>
      <c r="F1395" s="1">
        <v>92</v>
      </c>
      <c r="G1395" s="1">
        <f>F1395-D1395</f>
        <v>16</v>
      </c>
      <c r="H1395" s="5"/>
      <c r="I1395" s="5"/>
      <c r="J1395" s="5"/>
    </row>
    <row r="1396" spans="2:10">
      <c r="B1396" s="143"/>
      <c r="C1396" s="143"/>
      <c r="D1396" s="13">
        <v>76</v>
      </c>
      <c r="E1396" s="109">
        <v>75</v>
      </c>
      <c r="F1396" s="1"/>
      <c r="G1396" s="1">
        <f>E1396-D1396</f>
        <v>-1</v>
      </c>
      <c r="H1396" s="5"/>
      <c r="I1396" s="5"/>
      <c r="J1396" s="5"/>
    </row>
    <row r="1397" spans="2:10">
      <c r="B1397" s="143"/>
      <c r="C1397" s="143"/>
      <c r="D1397" s="13">
        <v>76</v>
      </c>
      <c r="E1397" s="109">
        <v>75</v>
      </c>
      <c r="F1397" s="1"/>
      <c r="G1397" s="1">
        <f>E1397-D1397</f>
        <v>-1</v>
      </c>
      <c r="H1397" s="5"/>
      <c r="I1397" s="5"/>
      <c r="J1397" s="5"/>
    </row>
    <row r="1398" spans="2:10">
      <c r="B1398" s="143"/>
      <c r="C1398" s="143"/>
      <c r="D1398" s="13">
        <v>80</v>
      </c>
      <c r="E1398" s="109"/>
      <c r="F1398" s="1">
        <v>111</v>
      </c>
      <c r="G1398" s="1">
        <f t="shared" ref="G1398:G1399" si="140">F1398-D1398</f>
        <v>31</v>
      </c>
      <c r="H1398" s="5"/>
      <c r="I1398" s="5"/>
      <c r="J1398" s="5"/>
    </row>
    <row r="1399" spans="2:10">
      <c r="B1399" s="143"/>
      <c r="C1399" s="142"/>
      <c r="D1399" s="13">
        <v>80</v>
      </c>
      <c r="E1399" s="109"/>
      <c r="F1399" s="1">
        <v>120</v>
      </c>
      <c r="G1399" s="1">
        <f t="shared" si="140"/>
        <v>40</v>
      </c>
      <c r="H1399" s="5"/>
      <c r="I1399" s="5"/>
      <c r="J1399" s="5"/>
    </row>
    <row r="1400" spans="2:10">
      <c r="B1400" s="143"/>
      <c r="C1400" s="141" t="s">
        <v>692</v>
      </c>
      <c r="D1400" s="13">
        <v>90</v>
      </c>
      <c r="E1400" s="109">
        <v>85</v>
      </c>
      <c r="F1400" s="1"/>
      <c r="G1400" s="1">
        <f>E1400-D1400</f>
        <v>-5</v>
      </c>
      <c r="H1400" s="5"/>
      <c r="I1400" s="5"/>
      <c r="J1400" s="5"/>
    </row>
    <row r="1401" spans="2:10">
      <c r="B1401" s="142"/>
      <c r="C1401" s="142"/>
      <c r="D1401" s="13">
        <v>90</v>
      </c>
      <c r="E1401" s="109">
        <v>85</v>
      </c>
      <c r="F1401" s="1"/>
      <c r="G1401" s="1">
        <f>E1401-D1401</f>
        <v>-5</v>
      </c>
      <c r="H1401" s="5"/>
      <c r="I1401" s="5">
        <f>G1392+G1393+G1394+G1395+G1396+G1397+G1398+G1399+G1400+G1401</f>
        <v>209</v>
      </c>
      <c r="J1401" s="5">
        <f>I1401*75</f>
        <v>15675</v>
      </c>
    </row>
    <row r="1402" spans="2:10">
      <c r="B1402" s="141" t="s">
        <v>704</v>
      </c>
      <c r="C1402" s="141" t="s">
        <v>684</v>
      </c>
      <c r="D1402" s="13">
        <v>123</v>
      </c>
      <c r="E1402" s="109"/>
      <c r="F1402" s="1">
        <v>137</v>
      </c>
      <c r="G1402" s="1">
        <f>F1402-D1402</f>
        <v>14</v>
      </c>
      <c r="H1402" s="5"/>
      <c r="I1402" s="5"/>
      <c r="J1402" s="5"/>
    </row>
    <row r="1403" spans="2:10">
      <c r="B1403" s="143"/>
      <c r="C1403" s="143"/>
      <c r="D1403" s="13">
        <v>123</v>
      </c>
      <c r="E1403" s="109"/>
      <c r="F1403" s="1">
        <v>137</v>
      </c>
      <c r="G1403" s="1">
        <f t="shared" ref="G1403:G1409" si="141">F1403-D1403</f>
        <v>14</v>
      </c>
      <c r="H1403" s="5"/>
      <c r="I1403" s="5"/>
      <c r="J1403" s="5"/>
    </row>
    <row r="1404" spans="2:10">
      <c r="B1404" s="143"/>
      <c r="C1404" s="143"/>
      <c r="D1404" s="13">
        <v>123</v>
      </c>
      <c r="E1404" s="109"/>
      <c r="F1404" s="1">
        <v>155</v>
      </c>
      <c r="G1404" s="1">
        <f t="shared" si="141"/>
        <v>32</v>
      </c>
      <c r="H1404" s="5"/>
      <c r="I1404" s="5"/>
      <c r="J1404" s="5"/>
    </row>
    <row r="1405" spans="2:10">
      <c r="B1405" s="143"/>
      <c r="C1405" s="143"/>
      <c r="D1405" s="13">
        <v>123</v>
      </c>
      <c r="E1405" s="109"/>
      <c r="F1405" s="1">
        <v>155</v>
      </c>
      <c r="G1405" s="1">
        <f t="shared" si="141"/>
        <v>32</v>
      </c>
      <c r="H1405" s="5"/>
      <c r="I1405" s="5"/>
      <c r="J1405" s="5"/>
    </row>
    <row r="1406" spans="2:10">
      <c r="B1406" s="143"/>
      <c r="C1406" s="143"/>
      <c r="D1406" s="13">
        <v>123</v>
      </c>
      <c r="E1406" s="109"/>
      <c r="F1406" s="1">
        <v>136</v>
      </c>
      <c r="G1406" s="1">
        <f t="shared" si="141"/>
        <v>13</v>
      </c>
      <c r="H1406" s="5"/>
      <c r="I1406" s="5"/>
      <c r="J1406" s="5"/>
    </row>
    <row r="1407" spans="2:10">
      <c r="B1407" s="143"/>
      <c r="C1407" s="143"/>
      <c r="D1407" s="13">
        <v>123</v>
      </c>
      <c r="E1407" s="109"/>
      <c r="F1407" s="1">
        <v>136</v>
      </c>
      <c r="G1407" s="1">
        <f t="shared" si="141"/>
        <v>13</v>
      </c>
      <c r="H1407" s="5"/>
      <c r="I1407" s="5"/>
      <c r="J1407" s="5"/>
    </row>
    <row r="1408" spans="2:10">
      <c r="B1408" s="143"/>
      <c r="C1408" s="143"/>
      <c r="D1408" s="13">
        <v>123</v>
      </c>
      <c r="E1408" s="109"/>
      <c r="F1408" s="1">
        <v>144</v>
      </c>
      <c r="G1408" s="1">
        <f t="shared" si="141"/>
        <v>21</v>
      </c>
      <c r="H1408" s="5"/>
      <c r="I1408" s="5"/>
      <c r="J1408" s="5"/>
    </row>
    <row r="1409" spans="2:10">
      <c r="B1409" s="142"/>
      <c r="C1409" s="142"/>
      <c r="D1409" s="13">
        <v>123</v>
      </c>
      <c r="E1409" s="109"/>
      <c r="F1409" s="1">
        <v>153</v>
      </c>
      <c r="G1409" s="1">
        <f t="shared" si="141"/>
        <v>30</v>
      </c>
      <c r="H1409" s="5"/>
      <c r="I1409" s="5">
        <f>G1402+G1403+G1404+G1405+G1406+G1407+G1408+G1409</f>
        <v>169</v>
      </c>
      <c r="J1409" s="5">
        <f>I1409*75</f>
        <v>12675</v>
      </c>
    </row>
    <row r="1410" spans="2:10">
      <c r="B1410" s="141" t="s">
        <v>706</v>
      </c>
      <c r="C1410" s="141" t="s">
        <v>684</v>
      </c>
      <c r="D1410" s="13">
        <v>143</v>
      </c>
      <c r="E1410" s="109">
        <v>138</v>
      </c>
      <c r="F1410" s="1"/>
      <c r="G1410" s="1">
        <f>E1410-D1410</f>
        <v>-5</v>
      </c>
      <c r="H1410" s="5"/>
      <c r="I1410" s="5"/>
      <c r="J1410" s="5"/>
    </row>
    <row r="1411" spans="2:10">
      <c r="B1411" s="143"/>
      <c r="C1411" s="143"/>
      <c r="D1411" s="13">
        <v>143</v>
      </c>
      <c r="E1411" s="109">
        <v>138</v>
      </c>
      <c r="F1411" s="1"/>
      <c r="G1411" s="1">
        <f t="shared" ref="G1411:G1417" si="142">E1411-D1411</f>
        <v>-5</v>
      </c>
      <c r="H1411" s="5"/>
      <c r="I1411" s="5"/>
      <c r="J1411" s="5"/>
    </row>
    <row r="1412" spans="2:10">
      <c r="B1412" s="143"/>
      <c r="C1412" s="143"/>
      <c r="D1412" s="13">
        <v>143</v>
      </c>
      <c r="E1412" s="109">
        <v>138</v>
      </c>
      <c r="F1412" s="1"/>
      <c r="G1412" s="1">
        <f t="shared" si="142"/>
        <v>-5</v>
      </c>
      <c r="H1412" s="5"/>
      <c r="I1412" s="5"/>
      <c r="J1412" s="5"/>
    </row>
    <row r="1413" spans="2:10">
      <c r="B1413" s="143"/>
      <c r="C1413" s="142"/>
      <c r="D1413" s="13">
        <v>143</v>
      </c>
      <c r="E1413" s="109">
        <v>138</v>
      </c>
      <c r="F1413" s="1"/>
      <c r="G1413" s="1">
        <f t="shared" si="142"/>
        <v>-5</v>
      </c>
      <c r="H1413" s="5"/>
      <c r="I1413" s="5"/>
      <c r="J1413" s="5"/>
    </row>
    <row r="1414" spans="2:10">
      <c r="B1414" s="143"/>
      <c r="C1414" s="141" t="s">
        <v>707</v>
      </c>
      <c r="D1414" s="13">
        <v>119</v>
      </c>
      <c r="E1414" s="109">
        <v>108</v>
      </c>
      <c r="F1414" s="1"/>
      <c r="G1414" s="1">
        <f t="shared" si="142"/>
        <v>-11</v>
      </c>
      <c r="H1414" s="5"/>
      <c r="I1414" s="5"/>
      <c r="J1414" s="5"/>
    </row>
    <row r="1415" spans="2:10">
      <c r="B1415" s="143"/>
      <c r="C1415" s="143"/>
      <c r="D1415" s="13">
        <v>119</v>
      </c>
      <c r="E1415" s="109">
        <v>108</v>
      </c>
      <c r="F1415" s="1"/>
      <c r="G1415" s="1">
        <f t="shared" si="142"/>
        <v>-11</v>
      </c>
      <c r="H1415" s="5"/>
      <c r="I1415" s="5"/>
      <c r="J1415" s="5"/>
    </row>
    <row r="1416" spans="2:10">
      <c r="B1416" s="143"/>
      <c r="C1416" s="143"/>
      <c r="D1416" s="13">
        <v>119</v>
      </c>
      <c r="E1416" s="109">
        <v>108</v>
      </c>
      <c r="F1416" s="1"/>
      <c r="G1416" s="1">
        <f t="shared" si="142"/>
        <v>-11</v>
      </c>
      <c r="H1416" s="5"/>
      <c r="I1416" s="5"/>
      <c r="J1416" s="5"/>
    </row>
    <row r="1417" spans="2:10">
      <c r="B1417" s="143"/>
      <c r="C1417" s="142"/>
      <c r="D1417" s="13">
        <v>119</v>
      </c>
      <c r="E1417" s="109">
        <v>108</v>
      </c>
      <c r="F1417" s="1"/>
      <c r="G1417" s="1">
        <f t="shared" si="142"/>
        <v>-11</v>
      </c>
      <c r="H1417" s="5"/>
      <c r="I1417" s="5"/>
      <c r="J1417" s="5"/>
    </row>
    <row r="1418" spans="2:10">
      <c r="B1418" s="143"/>
      <c r="C1418" s="141" t="s">
        <v>708</v>
      </c>
      <c r="D1418" s="13">
        <v>92</v>
      </c>
      <c r="E1418" s="109"/>
      <c r="F1418" s="1">
        <v>95</v>
      </c>
      <c r="G1418" s="1">
        <f>F1418-D1418</f>
        <v>3</v>
      </c>
      <c r="H1418" s="5"/>
      <c r="I1418" s="5"/>
      <c r="J1418" s="5"/>
    </row>
    <row r="1419" spans="2:10">
      <c r="B1419" s="143"/>
      <c r="C1419" s="143"/>
      <c r="D1419" s="13">
        <v>92</v>
      </c>
      <c r="E1419" s="109"/>
      <c r="F1419" s="1">
        <v>95</v>
      </c>
      <c r="G1419" s="1">
        <f t="shared" ref="G1419:G1441" si="143">F1419-D1419</f>
        <v>3</v>
      </c>
      <c r="H1419" s="5"/>
      <c r="I1419" s="5"/>
      <c r="J1419" s="5"/>
    </row>
    <row r="1420" spans="2:10">
      <c r="B1420" s="143"/>
      <c r="C1420" s="143"/>
      <c r="D1420" s="13">
        <v>92</v>
      </c>
      <c r="E1420" s="109"/>
      <c r="F1420" s="1">
        <v>95</v>
      </c>
      <c r="G1420" s="1">
        <f t="shared" si="143"/>
        <v>3</v>
      </c>
      <c r="H1420" s="5"/>
      <c r="I1420" s="5"/>
      <c r="J1420" s="5"/>
    </row>
    <row r="1421" spans="2:10">
      <c r="B1421" s="142"/>
      <c r="C1421" s="142"/>
      <c r="D1421" s="13">
        <v>92</v>
      </c>
      <c r="E1421" s="109"/>
      <c r="F1421" s="1">
        <v>95</v>
      </c>
      <c r="G1421" s="1">
        <f t="shared" si="143"/>
        <v>3</v>
      </c>
      <c r="H1421" s="5"/>
      <c r="I1421" s="5">
        <f>G1410+G1411+G1412+G1413+G1414+G1415+G1416+G1417+G1418+G1419+G1420+G1421</f>
        <v>-52</v>
      </c>
      <c r="J1421" s="5">
        <f>I1421*75</f>
        <v>-3900</v>
      </c>
    </row>
    <row r="1422" spans="2:10">
      <c r="B1422" s="141" t="s">
        <v>709</v>
      </c>
      <c r="C1422" s="141" t="s">
        <v>710</v>
      </c>
      <c r="D1422" s="13">
        <v>160</v>
      </c>
      <c r="E1422" s="109"/>
      <c r="F1422" s="1">
        <v>172</v>
      </c>
      <c r="G1422" s="1">
        <f t="shared" si="143"/>
        <v>12</v>
      </c>
      <c r="H1422" s="5"/>
      <c r="I1422" s="5"/>
      <c r="J1422" s="5"/>
    </row>
    <row r="1423" spans="2:10">
      <c r="B1423" s="143"/>
      <c r="C1423" s="143"/>
      <c r="D1423" s="13">
        <v>160</v>
      </c>
      <c r="E1423" s="109"/>
      <c r="F1423" s="1">
        <v>172</v>
      </c>
      <c r="G1423" s="1">
        <f t="shared" si="143"/>
        <v>12</v>
      </c>
      <c r="H1423" s="5"/>
      <c r="I1423" s="5"/>
      <c r="J1423" s="5"/>
    </row>
    <row r="1424" spans="2:10">
      <c r="B1424" s="143"/>
      <c r="C1424" s="143"/>
      <c r="D1424" s="13">
        <v>160</v>
      </c>
      <c r="E1424" s="109"/>
      <c r="F1424" s="1">
        <v>174</v>
      </c>
      <c r="G1424" s="1">
        <f t="shared" si="143"/>
        <v>14</v>
      </c>
      <c r="H1424" s="5"/>
      <c r="I1424" s="5"/>
      <c r="J1424" s="5"/>
    </row>
    <row r="1425" spans="2:10">
      <c r="B1425" s="143"/>
      <c r="C1425" s="142"/>
      <c r="D1425" s="13">
        <v>160</v>
      </c>
      <c r="E1425" s="109"/>
      <c r="F1425" s="1">
        <v>174</v>
      </c>
      <c r="G1425" s="1">
        <f t="shared" si="143"/>
        <v>14</v>
      </c>
      <c r="H1425" s="5"/>
      <c r="I1425" s="5"/>
      <c r="J1425" s="5"/>
    </row>
    <row r="1426" spans="2:10">
      <c r="B1426" s="143"/>
      <c r="C1426" s="141" t="s">
        <v>711</v>
      </c>
      <c r="D1426" s="13">
        <v>139</v>
      </c>
      <c r="E1426" s="109"/>
      <c r="F1426" s="1">
        <v>148</v>
      </c>
      <c r="G1426" s="1">
        <f t="shared" si="143"/>
        <v>9</v>
      </c>
      <c r="H1426" s="5"/>
      <c r="I1426" s="5"/>
      <c r="J1426" s="5"/>
    </row>
    <row r="1427" spans="2:10">
      <c r="B1427" s="143"/>
      <c r="C1427" s="143"/>
      <c r="D1427" s="13">
        <v>139</v>
      </c>
      <c r="E1427" s="109"/>
      <c r="F1427" s="1">
        <v>148</v>
      </c>
      <c r="G1427" s="1">
        <f t="shared" si="143"/>
        <v>9</v>
      </c>
      <c r="H1427" s="5"/>
      <c r="I1427" s="5"/>
      <c r="J1427" s="5"/>
    </row>
    <row r="1428" spans="2:10">
      <c r="B1428" s="143"/>
      <c r="C1428" s="143"/>
      <c r="D1428" s="13">
        <v>139</v>
      </c>
      <c r="E1428" s="109"/>
      <c r="F1428" s="1">
        <v>158</v>
      </c>
      <c r="G1428" s="1">
        <f t="shared" si="143"/>
        <v>19</v>
      </c>
      <c r="H1428" s="5"/>
      <c r="I1428" s="5"/>
      <c r="J1428" s="5"/>
    </row>
    <row r="1429" spans="2:10">
      <c r="B1429" s="142"/>
      <c r="C1429" s="142"/>
      <c r="D1429" s="13">
        <v>139</v>
      </c>
      <c r="E1429" s="109"/>
      <c r="F1429" s="1">
        <v>158</v>
      </c>
      <c r="G1429" s="1">
        <f t="shared" si="143"/>
        <v>19</v>
      </c>
      <c r="H1429" s="5"/>
      <c r="I1429" s="5">
        <f>G1422+G1423+G1424+G1425+G1426+G1427+G1428+G1429</f>
        <v>108</v>
      </c>
      <c r="J1429" s="5">
        <f>I1429*75</f>
        <v>8100</v>
      </c>
    </row>
    <row r="1430" spans="2:10">
      <c r="B1430" s="150" t="s">
        <v>714</v>
      </c>
      <c r="C1430" s="141" t="s">
        <v>715</v>
      </c>
      <c r="D1430" s="13">
        <v>168.5</v>
      </c>
      <c r="E1430" s="109"/>
      <c r="F1430" s="1">
        <v>180</v>
      </c>
      <c r="G1430" s="1">
        <f t="shared" si="143"/>
        <v>11.5</v>
      </c>
      <c r="H1430" s="5"/>
      <c r="I1430" s="5"/>
      <c r="J1430" s="5"/>
    </row>
    <row r="1431" spans="2:10">
      <c r="B1431" s="151"/>
      <c r="C1431" s="143"/>
      <c r="D1431" s="13">
        <v>168.5</v>
      </c>
      <c r="E1431" s="109"/>
      <c r="F1431" s="1">
        <v>180</v>
      </c>
      <c r="G1431" s="1">
        <f t="shared" si="143"/>
        <v>11.5</v>
      </c>
      <c r="H1431" s="5"/>
      <c r="I1431" s="5"/>
      <c r="J1431" s="5"/>
    </row>
    <row r="1432" spans="2:10">
      <c r="B1432" s="151"/>
      <c r="C1432" s="143"/>
      <c r="D1432" s="13">
        <v>168.5</v>
      </c>
      <c r="E1432" s="109"/>
      <c r="F1432" s="1">
        <v>174</v>
      </c>
      <c r="G1432" s="1">
        <f t="shared" si="143"/>
        <v>5.5</v>
      </c>
      <c r="H1432" s="5"/>
      <c r="I1432" s="5"/>
      <c r="J1432" s="5"/>
    </row>
    <row r="1433" spans="2:10">
      <c r="B1433" s="151"/>
      <c r="C1433" s="143"/>
      <c r="D1433" s="13">
        <v>168.5</v>
      </c>
      <c r="E1433" s="109"/>
      <c r="F1433" s="1">
        <v>174</v>
      </c>
      <c r="G1433" s="1">
        <f t="shared" si="143"/>
        <v>5.5</v>
      </c>
      <c r="H1433" s="5"/>
      <c r="I1433" s="5"/>
      <c r="J1433" s="5"/>
    </row>
    <row r="1434" spans="2:10">
      <c r="B1434" s="151"/>
      <c r="C1434" s="143"/>
      <c r="D1434" s="13">
        <v>175</v>
      </c>
      <c r="E1434" s="109"/>
      <c r="F1434" s="1">
        <v>192</v>
      </c>
      <c r="G1434" s="1">
        <f t="shared" si="143"/>
        <v>17</v>
      </c>
      <c r="H1434" s="5"/>
      <c r="I1434" s="5"/>
      <c r="J1434" s="5"/>
    </row>
    <row r="1435" spans="2:10">
      <c r="B1435" s="151"/>
      <c r="C1435" s="143"/>
      <c r="D1435" s="13">
        <v>175</v>
      </c>
      <c r="E1435" s="109"/>
      <c r="F1435" s="1">
        <v>192</v>
      </c>
      <c r="G1435" s="1">
        <f t="shared" si="143"/>
        <v>17</v>
      </c>
      <c r="H1435" s="5"/>
      <c r="I1435" s="5"/>
      <c r="J1435" s="5"/>
    </row>
    <row r="1436" spans="2:10">
      <c r="B1436" s="151"/>
      <c r="C1436" s="143"/>
      <c r="D1436" s="13">
        <v>175</v>
      </c>
      <c r="E1436" s="109"/>
      <c r="F1436" s="1">
        <v>192</v>
      </c>
      <c r="G1436" s="1">
        <f t="shared" si="143"/>
        <v>17</v>
      </c>
      <c r="H1436" s="5"/>
      <c r="I1436" s="5"/>
      <c r="J1436" s="5"/>
    </row>
    <row r="1437" spans="2:10">
      <c r="B1437" s="151"/>
      <c r="C1437" s="143"/>
      <c r="D1437" s="13">
        <v>175</v>
      </c>
      <c r="E1437" s="109"/>
      <c r="F1437" s="1">
        <v>192</v>
      </c>
      <c r="G1437" s="1">
        <f t="shared" si="143"/>
        <v>17</v>
      </c>
      <c r="H1437" s="5"/>
      <c r="I1437" s="5"/>
      <c r="J1437" s="5"/>
    </row>
    <row r="1438" spans="2:10">
      <c r="B1438" s="151"/>
      <c r="C1438" s="143"/>
      <c r="D1438" s="13">
        <v>200</v>
      </c>
      <c r="E1438" s="109"/>
      <c r="F1438" s="1">
        <v>210</v>
      </c>
      <c r="G1438" s="1">
        <f t="shared" si="143"/>
        <v>10</v>
      </c>
      <c r="H1438" s="5"/>
      <c r="I1438" s="5"/>
      <c r="J1438" s="5"/>
    </row>
    <row r="1439" spans="2:10">
      <c r="B1439" s="151"/>
      <c r="C1439" s="143"/>
      <c r="D1439" s="13">
        <v>200</v>
      </c>
      <c r="E1439" s="109"/>
      <c r="F1439" s="1">
        <v>210</v>
      </c>
      <c r="G1439" s="1">
        <f t="shared" si="143"/>
        <v>10</v>
      </c>
      <c r="H1439" s="5"/>
      <c r="I1439" s="5"/>
      <c r="J1439" s="5"/>
    </row>
    <row r="1440" spans="2:10">
      <c r="B1440" s="151"/>
      <c r="C1440" s="143"/>
      <c r="D1440" s="13">
        <v>200</v>
      </c>
      <c r="E1440" s="109"/>
      <c r="F1440" s="1">
        <v>210</v>
      </c>
      <c r="G1440" s="1">
        <f t="shared" si="143"/>
        <v>10</v>
      </c>
      <c r="H1440" s="5"/>
      <c r="I1440" s="5"/>
      <c r="J1440" s="5"/>
    </row>
    <row r="1441" spans="2:10">
      <c r="B1441" s="151"/>
      <c r="C1441" s="142"/>
      <c r="D1441" s="13">
        <v>200</v>
      </c>
      <c r="E1441" s="109"/>
      <c r="F1441" s="1">
        <v>210</v>
      </c>
      <c r="G1441" s="1">
        <f t="shared" si="143"/>
        <v>10</v>
      </c>
      <c r="H1441" s="5"/>
      <c r="I1441" s="5"/>
      <c r="J1441" s="5"/>
    </row>
    <row r="1442" spans="2:10">
      <c r="B1442" s="151"/>
      <c r="C1442" s="150" t="s">
        <v>716</v>
      </c>
      <c r="D1442" s="13">
        <v>121</v>
      </c>
      <c r="E1442" s="109">
        <v>112</v>
      </c>
      <c r="F1442" s="1"/>
      <c r="G1442" s="1">
        <f>E1442-D1442</f>
        <v>-9</v>
      </c>
      <c r="H1442" s="5"/>
      <c r="I1442" s="5"/>
      <c r="J1442" s="5"/>
    </row>
    <row r="1443" spans="2:10">
      <c r="B1443" s="151"/>
      <c r="C1443" s="151"/>
      <c r="D1443" s="13">
        <v>121</v>
      </c>
      <c r="E1443" s="109">
        <v>112</v>
      </c>
      <c r="F1443" s="1"/>
      <c r="G1443" s="1">
        <f t="shared" ref="G1443:G1445" si="144">E1443-D1443</f>
        <v>-9</v>
      </c>
      <c r="H1443" s="5"/>
      <c r="I1443" s="5"/>
      <c r="J1443" s="5"/>
    </row>
    <row r="1444" spans="2:10">
      <c r="B1444" s="151"/>
      <c r="C1444" s="151"/>
      <c r="D1444" s="13">
        <v>121</v>
      </c>
      <c r="E1444" s="109">
        <v>112</v>
      </c>
      <c r="F1444" s="1"/>
      <c r="G1444" s="1">
        <f t="shared" si="144"/>
        <v>-9</v>
      </c>
      <c r="H1444" s="5"/>
      <c r="I1444" s="5"/>
      <c r="J1444" s="5"/>
    </row>
    <row r="1445" spans="2:10">
      <c r="B1445" s="151"/>
      <c r="C1445" s="151"/>
      <c r="D1445" s="13">
        <v>121</v>
      </c>
      <c r="E1445" s="109">
        <v>112</v>
      </c>
      <c r="F1445" s="1"/>
      <c r="G1445" s="1">
        <f t="shared" si="144"/>
        <v>-9</v>
      </c>
      <c r="H1445" s="5"/>
      <c r="I1445" s="5"/>
      <c r="J1445" s="5"/>
    </row>
    <row r="1446" spans="2:10">
      <c r="B1446" s="152"/>
      <c r="C1446" s="152"/>
      <c r="D1446" s="13">
        <v>110</v>
      </c>
      <c r="E1446" s="109"/>
      <c r="F1446" s="1"/>
      <c r="G1446" s="1"/>
      <c r="H1446" s="13" t="s">
        <v>13</v>
      </c>
      <c r="I1446" s="5">
        <f>G1430+G1431+G1432+G1433+G1434+G1435+G1436+G1437+G1438+G1439+G1440+G1441+G1442+G1443+G1444+G1445</f>
        <v>106</v>
      </c>
      <c r="J1446" s="5">
        <f>I1446*75</f>
        <v>7950</v>
      </c>
    </row>
    <row r="1447" spans="2:10">
      <c r="B1447" s="150" t="s">
        <v>720</v>
      </c>
      <c r="C1447" s="150" t="s">
        <v>721</v>
      </c>
      <c r="D1447" s="13">
        <v>108</v>
      </c>
      <c r="E1447" s="109"/>
      <c r="F1447" s="1">
        <v>112</v>
      </c>
      <c r="G1447" s="1">
        <f>F1447-D1447</f>
        <v>4</v>
      </c>
      <c r="H1447" s="5"/>
      <c r="I1447" s="5"/>
      <c r="J1447" s="5"/>
    </row>
    <row r="1448" spans="2:10">
      <c r="B1448" s="151"/>
      <c r="C1448" s="151"/>
      <c r="D1448" s="13">
        <v>108</v>
      </c>
      <c r="E1448" s="109"/>
      <c r="F1448" s="1">
        <v>112</v>
      </c>
      <c r="G1448" s="1">
        <f t="shared" ref="G1448:G1450" si="145">F1448-D1448</f>
        <v>4</v>
      </c>
      <c r="H1448" s="5"/>
      <c r="I1448" s="5"/>
      <c r="J1448" s="5"/>
    </row>
    <row r="1449" spans="2:10">
      <c r="B1449" s="151"/>
      <c r="C1449" s="151"/>
      <c r="D1449" s="13">
        <v>108</v>
      </c>
      <c r="E1449" s="109"/>
      <c r="F1449" s="1">
        <v>112</v>
      </c>
      <c r="G1449" s="1">
        <f t="shared" si="145"/>
        <v>4</v>
      </c>
      <c r="H1449" s="5"/>
      <c r="I1449" s="5"/>
      <c r="J1449" s="5"/>
    </row>
    <row r="1450" spans="2:10">
      <c r="B1450" s="151"/>
      <c r="C1450" s="152"/>
      <c r="D1450" s="13">
        <v>108</v>
      </c>
      <c r="E1450" s="109"/>
      <c r="F1450" s="1">
        <v>112</v>
      </c>
      <c r="G1450" s="1">
        <f t="shared" si="145"/>
        <v>4</v>
      </c>
      <c r="H1450" s="5"/>
      <c r="I1450" s="5"/>
      <c r="J1450" s="5"/>
    </row>
    <row r="1451" spans="2:10">
      <c r="B1451" s="151"/>
      <c r="C1451" s="150" t="s">
        <v>707</v>
      </c>
      <c r="D1451" s="13">
        <v>131</v>
      </c>
      <c r="E1451" s="109">
        <v>124</v>
      </c>
      <c r="F1451" s="1"/>
      <c r="G1451" s="1">
        <f>E1451-D1451</f>
        <v>-7</v>
      </c>
      <c r="H1451" s="5"/>
      <c r="I1451" s="5"/>
      <c r="J1451" s="5"/>
    </row>
    <row r="1452" spans="2:10">
      <c r="B1452" s="151"/>
      <c r="C1452" s="151"/>
      <c r="D1452" s="13">
        <v>131</v>
      </c>
      <c r="E1452" s="109">
        <v>124</v>
      </c>
      <c r="F1452" s="1"/>
      <c r="G1452" s="1">
        <f t="shared" ref="G1452:G1454" si="146">E1452-D1452</f>
        <v>-7</v>
      </c>
      <c r="H1452" s="5"/>
      <c r="I1452" s="5"/>
      <c r="J1452" s="5"/>
    </row>
    <row r="1453" spans="2:10">
      <c r="B1453" s="151"/>
      <c r="C1453" s="151"/>
      <c r="D1453" s="13">
        <v>131</v>
      </c>
      <c r="E1453" s="109">
        <v>124</v>
      </c>
      <c r="F1453" s="1"/>
      <c r="G1453" s="1">
        <f t="shared" si="146"/>
        <v>-7</v>
      </c>
      <c r="H1453" s="5"/>
      <c r="I1453" s="5"/>
      <c r="J1453" s="5"/>
    </row>
    <row r="1454" spans="2:10">
      <c r="B1454" s="151"/>
      <c r="C1454" s="152"/>
      <c r="D1454" s="13">
        <v>131</v>
      </c>
      <c r="E1454" s="109">
        <v>124</v>
      </c>
      <c r="F1454" s="1"/>
      <c r="G1454" s="1">
        <f t="shared" si="146"/>
        <v>-7</v>
      </c>
      <c r="H1454" s="5"/>
      <c r="I1454" s="5"/>
      <c r="J1454" s="5"/>
    </row>
    <row r="1455" spans="2:10">
      <c r="B1455" s="151"/>
      <c r="C1455" s="150" t="s">
        <v>722</v>
      </c>
      <c r="D1455" s="13">
        <v>96</v>
      </c>
      <c r="E1455" s="109"/>
      <c r="F1455" s="1"/>
      <c r="G1455" s="1"/>
      <c r="H1455" s="13" t="s">
        <v>13</v>
      </c>
      <c r="I1455" s="5"/>
      <c r="J1455" s="5"/>
    </row>
    <row r="1456" spans="2:10">
      <c r="B1456" s="151"/>
      <c r="C1456" s="152"/>
      <c r="D1456" s="13">
        <v>96</v>
      </c>
      <c r="E1456" s="109"/>
      <c r="F1456" s="1"/>
      <c r="G1456" s="1"/>
      <c r="H1456" s="13" t="s">
        <v>13</v>
      </c>
      <c r="I1456" s="5"/>
      <c r="J1456" s="5"/>
    </row>
    <row r="1457" spans="2:10">
      <c r="B1457" s="152"/>
      <c r="C1457" s="132" t="s">
        <v>726</v>
      </c>
      <c r="D1457" s="13">
        <v>129</v>
      </c>
      <c r="E1457" s="109"/>
      <c r="F1457" s="1"/>
      <c r="G1457" s="1"/>
      <c r="H1457" s="13" t="s">
        <v>13</v>
      </c>
      <c r="I1457" s="5">
        <f>G1447+G1448+G1449+G1450+G1451+G1452+G1453+G1454</f>
        <v>-12</v>
      </c>
      <c r="J1457" s="5">
        <f>I1457*75</f>
        <v>-900</v>
      </c>
    </row>
    <row r="1458" spans="2:10">
      <c r="B1458" s="153" t="s">
        <v>727</v>
      </c>
      <c r="C1458" s="150" t="s">
        <v>728</v>
      </c>
      <c r="D1458" s="5"/>
      <c r="E1458" s="109"/>
      <c r="F1458" s="1">
        <v>110</v>
      </c>
      <c r="G1458" s="1">
        <f>F1458-D1446</f>
        <v>0</v>
      </c>
      <c r="H1458" s="5"/>
      <c r="I1458" s="5"/>
      <c r="J1458" s="5"/>
    </row>
    <row r="1459" spans="2:10">
      <c r="B1459" s="154"/>
      <c r="C1459" s="151"/>
      <c r="D1459" s="5"/>
      <c r="E1459" s="109"/>
      <c r="F1459" s="1">
        <v>110</v>
      </c>
      <c r="G1459" s="1">
        <f>F1459-D1455</f>
        <v>14</v>
      </c>
      <c r="H1459" s="5"/>
      <c r="I1459" s="5"/>
      <c r="J1459" s="5"/>
    </row>
    <row r="1460" spans="2:10">
      <c r="B1460" s="154"/>
      <c r="C1460" s="152"/>
      <c r="D1460" s="5"/>
      <c r="E1460" s="109"/>
      <c r="F1460" s="1">
        <v>110</v>
      </c>
      <c r="G1460" s="1">
        <f>F1460-D1456</f>
        <v>14</v>
      </c>
      <c r="H1460" s="5"/>
      <c r="I1460" s="5"/>
      <c r="J1460" s="5"/>
    </row>
    <row r="1461" spans="2:10">
      <c r="B1461" s="154"/>
      <c r="C1461" s="150" t="s">
        <v>726</v>
      </c>
      <c r="D1461" s="5"/>
      <c r="E1461" s="109"/>
      <c r="F1461" s="1">
        <v>148</v>
      </c>
      <c r="G1461" s="1">
        <f>F1461-D1457</f>
        <v>19</v>
      </c>
      <c r="H1461" s="5"/>
      <c r="I1461" s="5"/>
      <c r="J1461" s="5"/>
    </row>
    <row r="1462" spans="2:10">
      <c r="B1462" s="154"/>
      <c r="C1462" s="151"/>
      <c r="D1462" s="13">
        <v>137</v>
      </c>
      <c r="E1462" s="109"/>
      <c r="F1462" s="1">
        <v>148</v>
      </c>
      <c r="G1462" s="1">
        <f>F1462-D1462</f>
        <v>11</v>
      </c>
      <c r="H1462" s="5"/>
      <c r="I1462" s="5"/>
      <c r="J1462" s="5"/>
    </row>
    <row r="1463" spans="2:10">
      <c r="B1463" s="154"/>
      <c r="C1463" s="151"/>
      <c r="D1463" s="13">
        <v>137</v>
      </c>
      <c r="E1463" s="109"/>
      <c r="F1463" s="1">
        <v>150</v>
      </c>
      <c r="G1463" s="1">
        <f t="shared" ref="G1463:G1468" si="147">F1463-D1463</f>
        <v>13</v>
      </c>
      <c r="H1463" s="5"/>
      <c r="I1463" s="5"/>
      <c r="J1463" s="5"/>
    </row>
    <row r="1464" spans="2:10">
      <c r="B1464" s="154"/>
      <c r="C1464" s="152"/>
      <c r="D1464" s="13">
        <v>137</v>
      </c>
      <c r="E1464" s="109"/>
      <c r="F1464" s="1">
        <v>150</v>
      </c>
      <c r="G1464" s="1">
        <f t="shared" si="147"/>
        <v>13</v>
      </c>
      <c r="H1464" s="5"/>
      <c r="I1464" s="5"/>
      <c r="J1464" s="5"/>
    </row>
    <row r="1465" spans="2:10">
      <c r="B1465" s="154"/>
      <c r="C1465" s="150" t="s">
        <v>721</v>
      </c>
      <c r="D1465" s="13">
        <v>108.5</v>
      </c>
      <c r="E1465" s="109"/>
      <c r="F1465" s="1">
        <v>117</v>
      </c>
      <c r="G1465" s="1">
        <f t="shared" si="147"/>
        <v>8.5</v>
      </c>
      <c r="H1465" s="5"/>
      <c r="I1465" s="5"/>
      <c r="J1465" s="5"/>
    </row>
    <row r="1466" spans="2:10">
      <c r="B1466" s="154"/>
      <c r="C1466" s="151"/>
      <c r="D1466" s="13">
        <v>108.5</v>
      </c>
      <c r="E1466" s="109"/>
      <c r="F1466" s="1">
        <v>117</v>
      </c>
      <c r="G1466" s="1">
        <f t="shared" si="147"/>
        <v>8.5</v>
      </c>
      <c r="H1466" s="5"/>
      <c r="I1466" s="5"/>
      <c r="J1466" s="5"/>
    </row>
    <row r="1467" spans="2:10">
      <c r="B1467" s="154"/>
      <c r="C1467" s="151"/>
      <c r="D1467" s="13">
        <v>108.5</v>
      </c>
      <c r="E1467" s="109"/>
      <c r="F1467" s="1">
        <v>123</v>
      </c>
      <c r="G1467" s="1">
        <f t="shared" si="147"/>
        <v>14.5</v>
      </c>
      <c r="H1467" s="5"/>
      <c r="I1467" s="5"/>
      <c r="J1467" s="5"/>
    </row>
    <row r="1468" spans="2:10">
      <c r="B1468" s="154"/>
      <c r="C1468" s="152"/>
      <c r="D1468" s="13">
        <v>108.5</v>
      </c>
      <c r="E1468" s="109"/>
      <c r="F1468" s="1">
        <v>123</v>
      </c>
      <c r="G1468" s="1">
        <f t="shared" si="147"/>
        <v>14.5</v>
      </c>
      <c r="H1468" s="5"/>
      <c r="I1468" s="5"/>
      <c r="J1468" s="5"/>
    </row>
    <row r="1469" spans="2:10">
      <c r="B1469" s="154"/>
      <c r="C1469" s="153" t="s">
        <v>726</v>
      </c>
      <c r="D1469" s="5">
        <v>111</v>
      </c>
      <c r="E1469" s="109"/>
      <c r="F1469" s="1"/>
      <c r="G1469" s="1"/>
      <c r="H1469" s="5" t="s">
        <v>13</v>
      </c>
      <c r="I1469" s="5"/>
      <c r="J1469" s="5"/>
    </row>
    <row r="1470" spans="2:10">
      <c r="B1470" s="155"/>
      <c r="C1470" s="155"/>
      <c r="D1470" s="5">
        <v>111</v>
      </c>
      <c r="E1470" s="109"/>
      <c r="F1470" s="1"/>
      <c r="G1470" s="1"/>
      <c r="H1470" s="5" t="s">
        <v>13</v>
      </c>
      <c r="I1470" s="5">
        <f>G1458+G1459+G1460+G1461+G1462+G1463+G1464+G1465+G1466+G1467+G1468</f>
        <v>130</v>
      </c>
      <c r="J1470" s="5">
        <f>I1470*75</f>
        <v>9750</v>
      </c>
    </row>
    <row r="1471" spans="2:10">
      <c r="B1471" s="1"/>
      <c r="C1471" s="1"/>
      <c r="D1471" s="1"/>
      <c r="E1471" s="148" t="s">
        <v>638</v>
      </c>
      <c r="F1471" s="149"/>
      <c r="G1471" s="5">
        <f>SUM(G1278:G1468)</f>
        <v>2738.8</v>
      </c>
      <c r="H1471" s="5">
        <f>G1471*75</f>
        <v>205410</v>
      </c>
      <c r="I1471" s="1"/>
      <c r="J1471" s="1"/>
    </row>
    <row r="1474" spans="2:10">
      <c r="B1474" s="5" t="s">
        <v>175</v>
      </c>
      <c r="C1474" s="5">
        <v>2018</v>
      </c>
      <c r="D1474" s="13"/>
      <c r="E1474" s="13"/>
      <c r="F1474" s="13"/>
      <c r="G1474" s="13"/>
      <c r="H1474" s="13"/>
      <c r="I1474" s="144" t="s">
        <v>527</v>
      </c>
      <c r="J1474" s="145"/>
    </row>
    <row r="1475" spans="2:10">
      <c r="B1475" s="12"/>
      <c r="C1475" s="12"/>
      <c r="D1475" s="12"/>
      <c r="E1475" s="20"/>
      <c r="F1475" s="20"/>
      <c r="G1475" s="20" t="s">
        <v>4</v>
      </c>
      <c r="H1475" s="21" t="s">
        <v>9</v>
      </c>
      <c r="I1475" s="146"/>
      <c r="J1475" s="147"/>
    </row>
    <row r="1476" spans="2:10">
      <c r="B1476" s="2" t="s">
        <v>0</v>
      </c>
      <c r="C1476" s="2" t="s">
        <v>1</v>
      </c>
      <c r="D1476" s="2" t="s">
        <v>10</v>
      </c>
      <c r="E1476" s="2" t="s">
        <v>7</v>
      </c>
      <c r="F1476" s="2" t="s">
        <v>11</v>
      </c>
      <c r="G1476" s="2" t="s">
        <v>12</v>
      </c>
      <c r="H1476" s="22"/>
      <c r="I1476" s="76" t="s">
        <v>525</v>
      </c>
      <c r="J1476" s="77" t="s">
        <v>526</v>
      </c>
    </row>
    <row r="1477" spans="2:10">
      <c r="B1477" s="150" t="s">
        <v>730</v>
      </c>
      <c r="C1477" s="141" t="s">
        <v>726</v>
      </c>
      <c r="D1477" s="1"/>
      <c r="E1477" s="1"/>
      <c r="F1477" s="1">
        <v>123</v>
      </c>
      <c r="G1477" s="1">
        <f>F1477-D1469</f>
        <v>12</v>
      </c>
      <c r="H1477" s="1"/>
      <c r="I1477" s="1"/>
      <c r="J1477" s="1"/>
    </row>
    <row r="1478" spans="2:10">
      <c r="B1478" s="151"/>
      <c r="C1478" s="143"/>
      <c r="D1478" s="1"/>
      <c r="E1478" s="1"/>
      <c r="F1478" s="1">
        <v>123</v>
      </c>
      <c r="G1478" s="1">
        <f>F1478-D1470</f>
        <v>12</v>
      </c>
      <c r="H1478" s="1"/>
      <c r="I1478" s="1"/>
      <c r="J1478" s="1"/>
    </row>
    <row r="1479" spans="2:10">
      <c r="B1479" s="151"/>
      <c r="C1479" s="143"/>
      <c r="D1479" s="1">
        <v>107</v>
      </c>
      <c r="E1479" s="1"/>
      <c r="F1479" s="1">
        <v>114</v>
      </c>
      <c r="G1479" s="1">
        <f>F1479-D1479</f>
        <v>7</v>
      </c>
      <c r="H1479" s="1"/>
      <c r="I1479" s="1"/>
      <c r="J1479" s="1"/>
    </row>
    <row r="1480" spans="2:10">
      <c r="B1480" s="151"/>
      <c r="C1480" s="143"/>
      <c r="D1480" s="1">
        <v>107</v>
      </c>
      <c r="E1480" s="1"/>
      <c r="F1480" s="1">
        <v>117</v>
      </c>
      <c r="G1480" s="1">
        <f t="shared" ref="G1480:G1482" si="148">F1480-D1480</f>
        <v>10</v>
      </c>
      <c r="H1480" s="1"/>
      <c r="I1480" s="1"/>
      <c r="J1480" s="1"/>
    </row>
    <row r="1481" spans="2:10">
      <c r="B1481" s="151"/>
      <c r="C1481" s="143"/>
      <c r="D1481" s="1">
        <v>107</v>
      </c>
      <c r="E1481" s="1"/>
      <c r="F1481" s="1">
        <v>120</v>
      </c>
      <c r="G1481" s="1">
        <f t="shared" si="148"/>
        <v>13</v>
      </c>
      <c r="H1481" s="1"/>
      <c r="I1481" s="1"/>
      <c r="J1481" s="1"/>
    </row>
    <row r="1482" spans="2:10">
      <c r="B1482" s="151"/>
      <c r="C1482" s="142"/>
      <c r="D1482" s="1">
        <v>107</v>
      </c>
      <c r="E1482" s="1"/>
      <c r="F1482" s="1">
        <v>123</v>
      </c>
      <c r="G1482" s="1">
        <f t="shared" si="148"/>
        <v>16</v>
      </c>
      <c r="H1482" s="1"/>
      <c r="I1482" s="1"/>
      <c r="J1482" s="1"/>
    </row>
    <row r="1483" spans="2:10">
      <c r="B1483" s="151"/>
      <c r="C1483" s="141" t="s">
        <v>721</v>
      </c>
      <c r="D1483" s="1">
        <v>119</v>
      </c>
      <c r="E1483" s="1">
        <v>113</v>
      </c>
      <c r="F1483" s="1"/>
      <c r="G1483" s="1">
        <f>E1483-D1483</f>
        <v>-6</v>
      </c>
      <c r="H1483" s="1"/>
      <c r="I1483" s="1"/>
      <c r="J1483" s="1"/>
    </row>
    <row r="1484" spans="2:10">
      <c r="B1484" s="151"/>
      <c r="C1484" s="143"/>
      <c r="D1484" s="1">
        <v>119</v>
      </c>
      <c r="E1484" s="1">
        <v>113</v>
      </c>
      <c r="F1484" s="1"/>
      <c r="G1484" s="1">
        <f t="shared" ref="G1484:G1486" si="149">E1484-D1484</f>
        <v>-6</v>
      </c>
      <c r="H1484" s="1"/>
      <c r="I1484" s="1"/>
      <c r="J1484" s="1"/>
    </row>
    <row r="1485" spans="2:10">
      <c r="B1485" s="151"/>
      <c r="C1485" s="143"/>
      <c r="D1485" s="1">
        <v>119</v>
      </c>
      <c r="E1485" s="1">
        <v>113</v>
      </c>
      <c r="F1485" s="1"/>
      <c r="G1485" s="1">
        <f t="shared" si="149"/>
        <v>-6</v>
      </c>
      <c r="H1485" s="1"/>
      <c r="I1485" s="1"/>
      <c r="J1485" s="1"/>
    </row>
    <row r="1486" spans="2:10">
      <c r="B1486" s="151"/>
      <c r="C1486" s="142"/>
      <c r="D1486" s="1">
        <v>119</v>
      </c>
      <c r="E1486" s="1">
        <v>113</v>
      </c>
      <c r="F1486" s="1"/>
      <c r="G1486" s="1">
        <f t="shared" si="149"/>
        <v>-6</v>
      </c>
      <c r="H1486" s="1"/>
      <c r="I1486" s="1"/>
      <c r="J1486" s="1"/>
    </row>
    <row r="1487" spans="2:10">
      <c r="B1487" s="151"/>
      <c r="C1487" s="150" t="s">
        <v>726</v>
      </c>
      <c r="D1487" s="13">
        <v>113</v>
      </c>
      <c r="E1487" s="127"/>
      <c r="F1487" s="13"/>
      <c r="G1487" s="13"/>
      <c r="H1487" s="13" t="s">
        <v>13</v>
      </c>
      <c r="I1487" s="1"/>
      <c r="J1487" s="1"/>
    </row>
    <row r="1488" spans="2:10">
      <c r="B1488" s="152"/>
      <c r="C1488" s="152"/>
      <c r="D1488" s="13">
        <v>113</v>
      </c>
      <c r="E1488" s="127"/>
      <c r="F1488" s="13"/>
      <c r="G1488" s="13"/>
      <c r="H1488" s="13" t="s">
        <v>13</v>
      </c>
      <c r="I1488" s="5">
        <f>G1477+G1478+G1479+G1480+G1481+G1482+G1483+G1484+G1485+G1486</f>
        <v>46</v>
      </c>
      <c r="J1488" s="5">
        <f>I1488*75</f>
        <v>3450</v>
      </c>
    </row>
    <row r="1489" spans="2:10">
      <c r="B1489" s="150" t="s">
        <v>731</v>
      </c>
      <c r="C1489" s="150" t="s">
        <v>726</v>
      </c>
      <c r="D1489" s="5"/>
      <c r="E1489" s="109"/>
      <c r="F1489" s="1">
        <v>138</v>
      </c>
      <c r="G1489" s="1">
        <f>F1489-D1487</f>
        <v>25</v>
      </c>
      <c r="H1489" s="5"/>
      <c r="I1489" s="5"/>
      <c r="J1489" s="5"/>
    </row>
    <row r="1490" spans="2:10">
      <c r="B1490" s="151"/>
      <c r="C1490" s="151"/>
      <c r="D1490" s="5"/>
      <c r="E1490" s="109"/>
      <c r="F1490" s="1">
        <v>138</v>
      </c>
      <c r="G1490" s="1">
        <f>F1490-D1488</f>
        <v>25</v>
      </c>
      <c r="H1490" s="5"/>
      <c r="I1490" s="5"/>
      <c r="J1490" s="5"/>
    </row>
    <row r="1491" spans="2:10">
      <c r="B1491" s="151"/>
      <c r="C1491" s="151"/>
      <c r="D1491" s="13">
        <v>136</v>
      </c>
      <c r="E1491" s="109">
        <v>130</v>
      </c>
      <c r="F1491" s="1"/>
      <c r="G1491" s="1">
        <f>E1491-D1491</f>
        <v>-6</v>
      </c>
      <c r="H1491" s="5"/>
      <c r="I1491" s="5"/>
      <c r="J1491" s="5"/>
    </row>
    <row r="1492" spans="2:10">
      <c r="B1492" s="151"/>
      <c r="C1492" s="151"/>
      <c r="D1492" s="13">
        <v>136</v>
      </c>
      <c r="E1492" s="109">
        <v>130</v>
      </c>
      <c r="F1492" s="1"/>
      <c r="G1492" s="1">
        <f t="shared" ref="G1492:G1494" si="150">E1492-D1492</f>
        <v>-6</v>
      </c>
      <c r="H1492" s="5"/>
      <c r="I1492" s="5"/>
      <c r="J1492" s="5"/>
    </row>
    <row r="1493" spans="2:10">
      <c r="B1493" s="151"/>
      <c r="C1493" s="151"/>
      <c r="D1493" s="13">
        <v>136</v>
      </c>
      <c r="E1493" s="109">
        <v>130</v>
      </c>
      <c r="F1493" s="1"/>
      <c r="G1493" s="1">
        <f t="shared" si="150"/>
        <v>-6</v>
      </c>
      <c r="H1493" s="5"/>
      <c r="I1493" s="5"/>
      <c r="J1493" s="5"/>
    </row>
    <row r="1494" spans="2:10">
      <c r="B1494" s="152"/>
      <c r="C1494" s="152"/>
      <c r="D1494" s="13">
        <v>136</v>
      </c>
      <c r="E1494" s="109">
        <v>130</v>
      </c>
      <c r="F1494" s="1"/>
      <c r="G1494" s="1">
        <f t="shared" si="150"/>
        <v>-6</v>
      </c>
      <c r="H1494" s="5"/>
      <c r="I1494" s="5">
        <f>G1489+G1490+G1491+G1492+G1493+G1494</f>
        <v>26</v>
      </c>
      <c r="J1494" s="5">
        <f>I1494*75</f>
        <v>1950</v>
      </c>
    </row>
    <row r="1495" spans="2:10">
      <c r="B1495" s="150" t="s">
        <v>732</v>
      </c>
      <c r="C1495" s="150" t="s">
        <v>733</v>
      </c>
      <c r="D1495" s="13">
        <v>144</v>
      </c>
      <c r="E1495" s="109"/>
      <c r="F1495" s="1">
        <v>158</v>
      </c>
      <c r="G1495" s="1">
        <f>F1495-D1495</f>
        <v>14</v>
      </c>
      <c r="H1495" s="5"/>
      <c r="I1495" s="5"/>
      <c r="J1495" s="5"/>
    </row>
    <row r="1496" spans="2:10">
      <c r="B1496" s="151"/>
      <c r="C1496" s="151"/>
      <c r="D1496" s="13">
        <v>144</v>
      </c>
      <c r="E1496" s="109"/>
      <c r="F1496" s="1">
        <v>158</v>
      </c>
      <c r="G1496" s="1">
        <f t="shared" ref="G1496:G1502" si="151">F1496-D1496</f>
        <v>14</v>
      </c>
      <c r="H1496" s="5"/>
      <c r="I1496" s="5"/>
      <c r="J1496" s="5"/>
    </row>
    <row r="1497" spans="2:10">
      <c r="B1497" s="151"/>
      <c r="C1497" s="151"/>
      <c r="D1497" s="13">
        <v>144</v>
      </c>
      <c r="E1497" s="109"/>
      <c r="F1497" s="1">
        <v>158</v>
      </c>
      <c r="G1497" s="1">
        <f t="shared" si="151"/>
        <v>14</v>
      </c>
      <c r="H1497" s="5"/>
      <c r="I1497" s="5"/>
      <c r="J1497" s="5"/>
    </row>
    <row r="1498" spans="2:10">
      <c r="B1498" s="151"/>
      <c r="C1498" s="151"/>
      <c r="D1498" s="13">
        <v>144</v>
      </c>
      <c r="E1498" s="109"/>
      <c r="F1498" s="1">
        <v>158</v>
      </c>
      <c r="G1498" s="1">
        <f t="shared" si="151"/>
        <v>14</v>
      </c>
      <c r="H1498" s="5"/>
      <c r="I1498" s="5"/>
      <c r="J1498" s="5"/>
    </row>
    <row r="1499" spans="2:10">
      <c r="B1499" s="151"/>
      <c r="C1499" s="151"/>
      <c r="D1499" s="13">
        <v>164</v>
      </c>
      <c r="E1499" s="109"/>
      <c r="F1499" s="1">
        <v>171</v>
      </c>
      <c r="G1499" s="1">
        <f t="shared" si="151"/>
        <v>7</v>
      </c>
      <c r="H1499" s="5"/>
      <c r="I1499" s="5"/>
      <c r="J1499" s="5"/>
    </row>
    <row r="1500" spans="2:10">
      <c r="B1500" s="151"/>
      <c r="C1500" s="151"/>
      <c r="D1500" s="13">
        <v>164</v>
      </c>
      <c r="E1500" s="109"/>
      <c r="F1500" s="1">
        <v>171</v>
      </c>
      <c r="G1500" s="1">
        <f t="shared" si="151"/>
        <v>7</v>
      </c>
      <c r="H1500" s="5"/>
      <c r="I1500" s="5"/>
      <c r="J1500" s="5"/>
    </row>
    <row r="1501" spans="2:10">
      <c r="B1501" s="151"/>
      <c r="C1501" s="151"/>
      <c r="D1501" s="13">
        <v>164</v>
      </c>
      <c r="E1501" s="109"/>
      <c r="F1501" s="1">
        <v>179</v>
      </c>
      <c r="G1501" s="1">
        <f t="shared" si="151"/>
        <v>15</v>
      </c>
      <c r="H1501" s="5"/>
      <c r="I1501" s="5"/>
      <c r="J1501" s="5"/>
    </row>
    <row r="1502" spans="2:10">
      <c r="B1502" s="151"/>
      <c r="C1502" s="152"/>
      <c r="D1502" s="13">
        <v>164</v>
      </c>
      <c r="E1502" s="109"/>
      <c r="F1502" s="1">
        <v>179</v>
      </c>
      <c r="G1502" s="1">
        <f t="shared" si="151"/>
        <v>15</v>
      </c>
      <c r="H1502" s="5"/>
      <c r="I1502" s="5"/>
      <c r="J1502" s="5"/>
    </row>
    <row r="1503" spans="2:10">
      <c r="B1503" s="151"/>
      <c r="C1503" s="150" t="s">
        <v>726</v>
      </c>
      <c r="D1503" s="13">
        <v>110</v>
      </c>
      <c r="E1503" s="109">
        <v>105</v>
      </c>
      <c r="F1503" s="1"/>
      <c r="G1503" s="1">
        <f>E1503-D1503</f>
        <v>-5</v>
      </c>
      <c r="H1503" s="5"/>
      <c r="I1503" s="5"/>
      <c r="J1503" s="5"/>
    </row>
    <row r="1504" spans="2:10">
      <c r="B1504" s="151"/>
      <c r="C1504" s="151"/>
      <c r="D1504" s="13">
        <v>110</v>
      </c>
      <c r="E1504" s="109">
        <v>105</v>
      </c>
      <c r="F1504" s="1"/>
      <c r="G1504" s="1">
        <f t="shared" ref="G1504:G1506" si="152">E1504-D1504</f>
        <v>-5</v>
      </c>
      <c r="H1504" s="5"/>
      <c r="I1504" s="5"/>
      <c r="J1504" s="5"/>
    </row>
    <row r="1505" spans="2:10">
      <c r="B1505" s="151"/>
      <c r="C1505" s="151"/>
      <c r="D1505" s="13">
        <v>110</v>
      </c>
      <c r="E1505" s="109">
        <v>105</v>
      </c>
      <c r="F1505" s="1"/>
      <c r="G1505" s="1">
        <f t="shared" si="152"/>
        <v>-5</v>
      </c>
      <c r="H1505" s="5"/>
      <c r="I1505" s="5"/>
      <c r="J1505" s="5"/>
    </row>
    <row r="1506" spans="2:10">
      <c r="B1506" s="152"/>
      <c r="C1506" s="152"/>
      <c r="D1506" s="13">
        <v>110</v>
      </c>
      <c r="E1506" s="109">
        <v>105</v>
      </c>
      <c r="F1506" s="1"/>
      <c r="G1506" s="1">
        <f t="shared" si="152"/>
        <v>-5</v>
      </c>
      <c r="H1506" s="5"/>
      <c r="I1506" s="5">
        <f>G1495+G1496+G1497+G1498+G1499+G1500+G1501+G1502+G1503+G1504+G1505+G1506</f>
        <v>80</v>
      </c>
      <c r="J1506" s="5">
        <f>I1506*75</f>
        <v>6000</v>
      </c>
    </row>
    <row r="1507" spans="2:10">
      <c r="B1507" s="141" t="s">
        <v>737</v>
      </c>
      <c r="C1507" s="141" t="s">
        <v>477</v>
      </c>
      <c r="D1507" s="13">
        <v>141</v>
      </c>
      <c r="E1507" s="109"/>
      <c r="F1507" s="1">
        <v>149</v>
      </c>
      <c r="G1507" s="1">
        <f>F1507-D1507</f>
        <v>8</v>
      </c>
      <c r="H1507" s="5"/>
      <c r="I1507" s="5"/>
      <c r="J1507" s="5"/>
    </row>
    <row r="1508" spans="2:10">
      <c r="B1508" s="143"/>
      <c r="C1508" s="143"/>
      <c r="D1508" s="13">
        <v>141</v>
      </c>
      <c r="E1508" s="109"/>
      <c r="F1508" s="1">
        <v>149</v>
      </c>
      <c r="G1508" s="1">
        <f t="shared" ref="G1508:G1514" si="153">F1508-D1508</f>
        <v>8</v>
      </c>
      <c r="H1508" s="5"/>
      <c r="I1508" s="5"/>
      <c r="J1508" s="5"/>
    </row>
    <row r="1509" spans="2:10">
      <c r="B1509" s="143"/>
      <c r="C1509" s="143"/>
      <c r="D1509" s="13">
        <v>141</v>
      </c>
      <c r="E1509" s="109"/>
      <c r="F1509" s="1">
        <v>149</v>
      </c>
      <c r="G1509" s="1">
        <f t="shared" si="153"/>
        <v>8</v>
      </c>
      <c r="H1509" s="5"/>
      <c r="I1509" s="5"/>
      <c r="J1509" s="5"/>
    </row>
    <row r="1510" spans="2:10">
      <c r="B1510" s="143"/>
      <c r="C1510" s="143"/>
      <c r="D1510" s="13">
        <v>141</v>
      </c>
      <c r="E1510" s="109"/>
      <c r="F1510" s="1">
        <v>149</v>
      </c>
      <c r="G1510" s="1">
        <f t="shared" si="153"/>
        <v>8</v>
      </c>
      <c r="H1510" s="5"/>
      <c r="I1510" s="5"/>
      <c r="J1510" s="5"/>
    </row>
    <row r="1511" spans="2:10">
      <c r="B1511" s="143"/>
      <c r="C1511" s="143"/>
      <c r="D1511" s="13">
        <v>131</v>
      </c>
      <c r="E1511" s="109"/>
      <c r="F1511" s="1">
        <v>138</v>
      </c>
      <c r="G1511" s="1">
        <f t="shared" si="153"/>
        <v>7</v>
      </c>
      <c r="H1511" s="5"/>
      <c r="I1511" s="5"/>
      <c r="J1511" s="5"/>
    </row>
    <row r="1512" spans="2:10">
      <c r="B1512" s="143"/>
      <c r="C1512" s="143"/>
      <c r="D1512" s="13">
        <v>131</v>
      </c>
      <c r="E1512" s="109"/>
      <c r="F1512" s="1">
        <v>138</v>
      </c>
      <c r="G1512" s="1">
        <f t="shared" si="153"/>
        <v>7</v>
      </c>
      <c r="H1512" s="5"/>
      <c r="I1512" s="5"/>
      <c r="J1512" s="5"/>
    </row>
    <row r="1513" spans="2:10">
      <c r="B1513" s="143"/>
      <c r="C1513" s="143"/>
      <c r="D1513" s="13">
        <v>131</v>
      </c>
      <c r="E1513" s="109"/>
      <c r="F1513" s="1">
        <v>138</v>
      </c>
      <c r="G1513" s="1">
        <f t="shared" si="153"/>
        <v>7</v>
      </c>
      <c r="H1513" s="5"/>
      <c r="I1513" s="5"/>
      <c r="J1513" s="5"/>
    </row>
    <row r="1514" spans="2:10">
      <c r="B1514" s="143"/>
      <c r="C1514" s="142"/>
      <c r="D1514" s="13">
        <v>131</v>
      </c>
      <c r="E1514" s="109"/>
      <c r="F1514" s="1">
        <v>138</v>
      </c>
      <c r="G1514" s="1">
        <f t="shared" si="153"/>
        <v>7</v>
      </c>
      <c r="H1514" s="5"/>
      <c r="I1514" s="5"/>
      <c r="J1514" s="5"/>
    </row>
    <row r="1515" spans="2:10">
      <c r="B1515" s="143"/>
      <c r="C1515" s="141" t="s">
        <v>738</v>
      </c>
      <c r="D1515" s="13">
        <v>119</v>
      </c>
      <c r="E1515" s="109"/>
      <c r="F1515" s="1"/>
      <c r="G1515" s="1"/>
      <c r="H1515" s="13" t="s">
        <v>13</v>
      </c>
      <c r="I1515" s="5"/>
      <c r="J1515" s="5"/>
    </row>
    <row r="1516" spans="2:10">
      <c r="B1516" s="142"/>
      <c r="C1516" s="142"/>
      <c r="D1516" s="13">
        <v>119</v>
      </c>
      <c r="E1516" s="109"/>
      <c r="F1516" s="1"/>
      <c r="G1516" s="1"/>
      <c r="H1516" s="13" t="s">
        <v>13</v>
      </c>
      <c r="I1516" s="5">
        <f>G1507+G1508+G1509+G1510+G1511+G1512+G1513+G1514</f>
        <v>60</v>
      </c>
      <c r="J1516" s="5">
        <f>I1516*75</f>
        <v>4500</v>
      </c>
    </row>
    <row r="1517" spans="2:10">
      <c r="B1517" s="141" t="s">
        <v>741</v>
      </c>
      <c r="C1517" s="141" t="s">
        <v>738</v>
      </c>
      <c r="D1517" s="13"/>
      <c r="E1517" s="109"/>
      <c r="F1517" s="1">
        <v>134</v>
      </c>
      <c r="G1517" s="1">
        <f>F1517-D1515</f>
        <v>15</v>
      </c>
      <c r="H1517" s="5"/>
      <c r="I1517" s="5"/>
      <c r="J1517" s="5"/>
    </row>
    <row r="1518" spans="2:10">
      <c r="B1518" s="143"/>
      <c r="C1518" s="143"/>
      <c r="D1518" s="13"/>
      <c r="E1518" s="109"/>
      <c r="F1518" s="1">
        <v>134</v>
      </c>
      <c r="G1518" s="1">
        <f>F1518-D1516</f>
        <v>15</v>
      </c>
      <c r="H1518" s="5"/>
      <c r="I1518" s="5"/>
      <c r="J1518" s="5"/>
    </row>
    <row r="1519" spans="2:10">
      <c r="B1519" s="143"/>
      <c r="C1519" s="143"/>
      <c r="D1519" s="13">
        <v>117</v>
      </c>
      <c r="E1519" s="109"/>
      <c r="F1519" s="1"/>
      <c r="G1519" s="1"/>
      <c r="H1519" s="5" t="s">
        <v>13</v>
      </c>
      <c r="I1519" s="5"/>
      <c r="J1519" s="5"/>
    </row>
    <row r="1520" spans="2:10">
      <c r="B1520" s="142"/>
      <c r="C1520" s="142"/>
      <c r="D1520" s="13">
        <v>117</v>
      </c>
      <c r="E1520" s="109"/>
      <c r="F1520" s="1"/>
      <c r="G1520" s="1"/>
      <c r="H1520" s="5" t="s">
        <v>13</v>
      </c>
      <c r="I1520" s="5">
        <v>30</v>
      </c>
      <c r="J1520" s="5">
        <f>I1520*75</f>
        <v>2250</v>
      </c>
    </row>
    <row r="1521" spans="2:10">
      <c r="B1521" s="141" t="s">
        <v>742</v>
      </c>
      <c r="C1521" s="141" t="s">
        <v>738</v>
      </c>
      <c r="D1521" s="13"/>
      <c r="E1521" s="109">
        <v>110</v>
      </c>
      <c r="F1521" s="1"/>
      <c r="G1521" s="1">
        <f>E1521-D1519</f>
        <v>-7</v>
      </c>
      <c r="H1521" s="5"/>
      <c r="I1521" s="5"/>
      <c r="J1521" s="5"/>
    </row>
    <row r="1522" spans="2:10">
      <c r="B1522" s="143"/>
      <c r="C1522" s="142"/>
      <c r="D1522" s="13"/>
      <c r="E1522" s="109">
        <v>110</v>
      </c>
      <c r="F1522" s="1"/>
      <c r="G1522" s="1">
        <f>E1522-D1520</f>
        <v>-7</v>
      </c>
      <c r="H1522" s="5"/>
      <c r="I1522" s="5"/>
      <c r="J1522" s="5"/>
    </row>
    <row r="1523" spans="2:10">
      <c r="B1523" s="143"/>
      <c r="C1523" s="141" t="s">
        <v>743</v>
      </c>
      <c r="D1523" s="13">
        <v>165</v>
      </c>
      <c r="E1523" s="109">
        <v>158</v>
      </c>
      <c r="F1523" s="1"/>
      <c r="G1523" s="1">
        <f>E1523-D1523</f>
        <v>-7</v>
      </c>
      <c r="H1523" s="5"/>
      <c r="I1523" s="5"/>
      <c r="J1523" s="5"/>
    </row>
    <row r="1524" spans="2:10">
      <c r="B1524" s="143"/>
      <c r="C1524" s="143"/>
      <c r="D1524" s="13">
        <v>165</v>
      </c>
      <c r="E1524" s="109">
        <v>158</v>
      </c>
      <c r="F1524" s="1"/>
      <c r="G1524" s="1">
        <f t="shared" ref="G1524:G1526" si="154">E1524-D1524</f>
        <v>-7</v>
      </c>
      <c r="H1524" s="5"/>
      <c r="I1524" s="5"/>
      <c r="J1524" s="5"/>
    </row>
    <row r="1525" spans="2:10">
      <c r="B1525" s="143"/>
      <c r="C1525" s="143"/>
      <c r="D1525" s="13">
        <v>165</v>
      </c>
      <c r="E1525" s="109">
        <v>158</v>
      </c>
      <c r="F1525" s="1"/>
      <c r="G1525" s="1">
        <f t="shared" si="154"/>
        <v>-7</v>
      </c>
      <c r="H1525" s="5"/>
      <c r="I1525" s="5"/>
      <c r="J1525" s="5"/>
    </row>
    <row r="1526" spans="2:10">
      <c r="B1526" s="143"/>
      <c r="C1526" s="142"/>
      <c r="D1526" s="13">
        <v>165</v>
      </c>
      <c r="E1526" s="109">
        <v>158</v>
      </c>
      <c r="F1526" s="1"/>
      <c r="G1526" s="1">
        <f t="shared" si="154"/>
        <v>-7</v>
      </c>
      <c r="H1526" s="5"/>
      <c r="I1526" s="5"/>
      <c r="J1526" s="5"/>
    </row>
    <row r="1527" spans="2:10">
      <c r="B1527" s="143"/>
      <c r="C1527" s="141" t="s">
        <v>721</v>
      </c>
      <c r="D1527" s="13">
        <v>129</v>
      </c>
      <c r="E1527" s="109"/>
      <c r="F1527" s="1">
        <v>138</v>
      </c>
      <c r="G1527" s="1">
        <f>F1527-D1527</f>
        <v>9</v>
      </c>
      <c r="H1527" s="5"/>
      <c r="I1527" s="5"/>
      <c r="J1527" s="5"/>
    </row>
    <row r="1528" spans="2:10">
      <c r="B1528" s="143"/>
      <c r="C1528" s="143"/>
      <c r="D1528" s="13">
        <v>129</v>
      </c>
      <c r="E1528" s="109"/>
      <c r="F1528" s="1">
        <v>154</v>
      </c>
      <c r="G1528" s="1">
        <f t="shared" ref="G1528:G1532" si="155">F1528-D1528</f>
        <v>25</v>
      </c>
      <c r="H1528" s="5"/>
      <c r="I1528" s="5"/>
      <c r="J1528" s="5"/>
    </row>
    <row r="1529" spans="2:10">
      <c r="B1529" s="143"/>
      <c r="C1529" s="143"/>
      <c r="D1529" s="13">
        <v>129</v>
      </c>
      <c r="E1529" s="109"/>
      <c r="F1529" s="1">
        <v>154</v>
      </c>
      <c r="G1529" s="1">
        <f t="shared" si="155"/>
        <v>25</v>
      </c>
      <c r="H1529" s="5"/>
      <c r="I1529" s="5"/>
      <c r="J1529" s="5"/>
    </row>
    <row r="1530" spans="2:10">
      <c r="B1530" s="142"/>
      <c r="C1530" s="142"/>
      <c r="D1530" s="13">
        <v>129</v>
      </c>
      <c r="E1530" s="109"/>
      <c r="F1530" s="1">
        <v>160</v>
      </c>
      <c r="G1530" s="1">
        <f t="shared" si="155"/>
        <v>31</v>
      </c>
      <c r="H1530" s="5"/>
      <c r="I1530" s="5">
        <f>G1521+G1522+G1523+G1524+G1525+G1526+G1527+G1528+G1529+G1530</f>
        <v>48</v>
      </c>
      <c r="J1530" s="5">
        <f>I1530*75</f>
        <v>3600</v>
      </c>
    </row>
    <row r="1531" spans="2:10">
      <c r="B1531" s="141" t="s">
        <v>746</v>
      </c>
      <c r="C1531" s="141" t="s">
        <v>721</v>
      </c>
      <c r="D1531" s="13">
        <v>164</v>
      </c>
      <c r="E1531" s="109"/>
      <c r="F1531" s="1">
        <v>172</v>
      </c>
      <c r="G1531" s="1">
        <f t="shared" si="155"/>
        <v>8</v>
      </c>
      <c r="H1531" s="5"/>
      <c r="I1531" s="5"/>
      <c r="J1531" s="5"/>
    </row>
    <row r="1532" spans="2:10">
      <c r="B1532" s="143"/>
      <c r="C1532" s="143"/>
      <c r="D1532" s="13">
        <v>164</v>
      </c>
      <c r="E1532" s="109"/>
      <c r="F1532" s="1">
        <v>172</v>
      </c>
      <c r="G1532" s="1">
        <f t="shared" si="155"/>
        <v>8</v>
      </c>
      <c r="H1532" s="5"/>
      <c r="I1532" s="5"/>
      <c r="J1532" s="5"/>
    </row>
    <row r="1533" spans="2:10">
      <c r="B1533" s="143"/>
      <c r="C1533" s="143"/>
      <c r="D1533" s="13">
        <v>164</v>
      </c>
      <c r="E1533" s="109">
        <v>156</v>
      </c>
      <c r="F1533" s="1"/>
      <c r="G1533" s="1">
        <f>E1533-D1533</f>
        <v>-8</v>
      </c>
      <c r="H1533" s="5"/>
      <c r="I1533" s="5"/>
      <c r="J1533" s="5"/>
    </row>
    <row r="1534" spans="2:10">
      <c r="B1534" s="143"/>
      <c r="C1534" s="142"/>
      <c r="D1534" s="13">
        <v>164</v>
      </c>
      <c r="E1534" s="109">
        <v>156</v>
      </c>
      <c r="F1534" s="1"/>
      <c r="G1534" s="1">
        <f t="shared" ref="G1534:G1538" si="156">E1534-D1534</f>
        <v>-8</v>
      </c>
      <c r="H1534" s="5"/>
      <c r="I1534" s="5"/>
      <c r="J1534" s="5"/>
    </row>
    <row r="1535" spans="2:10">
      <c r="B1535" s="143"/>
      <c r="C1535" s="141" t="s">
        <v>743</v>
      </c>
      <c r="D1535" s="13">
        <v>128</v>
      </c>
      <c r="E1535" s="109">
        <v>119</v>
      </c>
      <c r="F1535" s="1"/>
      <c r="G1535" s="1">
        <f t="shared" si="156"/>
        <v>-9</v>
      </c>
      <c r="H1535" s="5"/>
      <c r="I1535" s="5"/>
      <c r="J1535" s="5"/>
    </row>
    <row r="1536" spans="2:10">
      <c r="B1536" s="143"/>
      <c r="C1536" s="143"/>
      <c r="D1536" s="13">
        <v>128</v>
      </c>
      <c r="E1536" s="109">
        <v>119</v>
      </c>
      <c r="F1536" s="1"/>
      <c r="G1536" s="1">
        <f t="shared" si="156"/>
        <v>-9</v>
      </c>
      <c r="H1536" s="5"/>
      <c r="I1536" s="5"/>
      <c r="J1536" s="5"/>
    </row>
    <row r="1537" spans="2:10">
      <c r="B1537" s="143"/>
      <c r="C1537" s="143"/>
      <c r="D1537" s="13">
        <v>128</v>
      </c>
      <c r="E1537" s="109">
        <v>119</v>
      </c>
      <c r="F1537" s="1"/>
      <c r="G1537" s="1">
        <f t="shared" si="156"/>
        <v>-9</v>
      </c>
      <c r="H1537" s="5"/>
      <c r="I1537" s="5"/>
      <c r="J1537" s="5"/>
    </row>
    <row r="1538" spans="2:10">
      <c r="B1538" s="142"/>
      <c r="C1538" s="142"/>
      <c r="D1538" s="13">
        <v>128</v>
      </c>
      <c r="E1538" s="109">
        <v>119</v>
      </c>
      <c r="F1538" s="1"/>
      <c r="G1538" s="1">
        <f t="shared" si="156"/>
        <v>-9</v>
      </c>
      <c r="H1538" s="5"/>
      <c r="I1538" s="5">
        <f>G1531+G1532+G1533+G1534+G1535+G1536+G1537+G1538</f>
        <v>-36</v>
      </c>
      <c r="J1538" s="5">
        <f>I1538*75</f>
        <v>-2700</v>
      </c>
    </row>
    <row r="1539" spans="2:10">
      <c r="B1539" s="141" t="s">
        <v>749</v>
      </c>
      <c r="C1539" s="141" t="s">
        <v>743</v>
      </c>
      <c r="D1539" s="13">
        <v>128</v>
      </c>
      <c r="E1539" s="109"/>
      <c r="F1539" s="1">
        <v>143</v>
      </c>
      <c r="G1539" s="1">
        <f>F1539-D1539</f>
        <v>15</v>
      </c>
      <c r="H1539" s="5"/>
      <c r="I1539" s="5"/>
      <c r="J1539" s="5"/>
    </row>
    <row r="1540" spans="2:10">
      <c r="B1540" s="143"/>
      <c r="C1540" s="143"/>
      <c r="D1540" s="13">
        <v>128</v>
      </c>
      <c r="E1540" s="109"/>
      <c r="F1540" s="1">
        <v>143</v>
      </c>
      <c r="G1540" s="1">
        <f>F1540-D1540</f>
        <v>15</v>
      </c>
      <c r="H1540" s="5"/>
      <c r="I1540" s="5"/>
      <c r="J1540" s="5"/>
    </row>
    <row r="1541" spans="2:10">
      <c r="B1541" s="143"/>
      <c r="C1541" s="143"/>
      <c r="D1541" s="13">
        <v>128</v>
      </c>
      <c r="E1541" s="109"/>
      <c r="F1541" s="1"/>
      <c r="G1541" s="1"/>
      <c r="H1541" s="13" t="s">
        <v>13</v>
      </c>
      <c r="I1541" s="5"/>
      <c r="J1541" s="5"/>
    </row>
    <row r="1542" spans="2:10">
      <c r="B1542" s="143"/>
      <c r="C1542" s="143"/>
      <c r="D1542" s="13">
        <v>128</v>
      </c>
      <c r="E1542" s="109"/>
      <c r="F1542" s="1"/>
      <c r="G1542" s="1"/>
      <c r="H1542" s="13" t="s">
        <v>13</v>
      </c>
      <c r="I1542" s="5"/>
      <c r="J1542" s="5"/>
    </row>
    <row r="1543" spans="2:10">
      <c r="B1543" s="142"/>
      <c r="C1543" s="142"/>
      <c r="D1543" s="13">
        <v>132</v>
      </c>
      <c r="E1543" s="109"/>
      <c r="F1543" s="1"/>
      <c r="G1543" s="1"/>
      <c r="H1543" s="13" t="s">
        <v>13</v>
      </c>
      <c r="I1543" s="5">
        <f>G1539+G1540</f>
        <v>30</v>
      </c>
      <c r="J1543" s="5">
        <f>I1543*75</f>
        <v>2250</v>
      </c>
    </row>
    <row r="1544" spans="2:10">
      <c r="B1544" s="141" t="s">
        <v>750</v>
      </c>
      <c r="C1544" s="141" t="s">
        <v>743</v>
      </c>
      <c r="D1544" s="13"/>
      <c r="E1544" s="1"/>
      <c r="F1544" s="110">
        <v>187</v>
      </c>
      <c r="G1544" s="1">
        <f>F1544-D1541</f>
        <v>59</v>
      </c>
      <c r="H1544" s="5"/>
      <c r="I1544" s="5"/>
      <c r="J1544" s="5"/>
    </row>
    <row r="1545" spans="2:10">
      <c r="B1545" s="143"/>
      <c r="C1545" s="143"/>
      <c r="D1545" s="13"/>
      <c r="E1545" s="1"/>
      <c r="F1545" s="110">
        <v>187</v>
      </c>
      <c r="G1545" s="1">
        <f>F1545-D1542</f>
        <v>59</v>
      </c>
      <c r="H1545" s="5"/>
      <c r="I1545" s="5"/>
      <c r="J1545" s="5"/>
    </row>
    <row r="1546" spans="2:10">
      <c r="B1546" s="143"/>
      <c r="C1546" s="143"/>
      <c r="D1546" s="13"/>
      <c r="E1546" s="1"/>
      <c r="F1546" s="110">
        <v>187</v>
      </c>
      <c r="G1546" s="1">
        <f>F1546-D1543</f>
        <v>55</v>
      </c>
      <c r="H1546" s="5"/>
      <c r="I1546" s="5"/>
      <c r="J1546" s="5"/>
    </row>
    <row r="1547" spans="2:10">
      <c r="B1547" s="143"/>
      <c r="C1547" s="143"/>
      <c r="D1547" s="13">
        <v>158</v>
      </c>
      <c r="E1547" s="1"/>
      <c r="F1547" s="110">
        <v>174</v>
      </c>
      <c r="G1547" s="1">
        <f>F1547-D1547</f>
        <v>16</v>
      </c>
      <c r="H1547" s="5"/>
      <c r="I1547" s="5"/>
      <c r="J1547" s="5"/>
    </row>
    <row r="1548" spans="2:10">
      <c r="B1548" s="142"/>
      <c r="C1548" s="142"/>
      <c r="D1548" s="13">
        <v>158</v>
      </c>
      <c r="E1548" s="1"/>
      <c r="F1548" s="110">
        <v>174</v>
      </c>
      <c r="G1548" s="1">
        <f>F1548-D1548</f>
        <v>16</v>
      </c>
      <c r="H1548" s="5"/>
      <c r="I1548" s="5">
        <f>G1544+G1545+G1546+G1547+G1548</f>
        <v>205</v>
      </c>
      <c r="J1548" s="5">
        <f>I1548*75</f>
        <v>15375</v>
      </c>
    </row>
    <row r="1549" spans="2:10">
      <c r="B1549" s="141" t="s">
        <v>752</v>
      </c>
      <c r="C1549" s="141" t="s">
        <v>721</v>
      </c>
      <c r="D1549" s="13">
        <v>112</v>
      </c>
      <c r="E1549" s="109"/>
      <c r="F1549" s="1">
        <v>118</v>
      </c>
      <c r="G1549" s="1">
        <f>F1549-D1549</f>
        <v>6</v>
      </c>
      <c r="H1549" s="5"/>
      <c r="I1549" s="5"/>
      <c r="J1549" s="5"/>
    </row>
    <row r="1550" spans="2:10">
      <c r="B1550" s="143"/>
      <c r="C1550" s="143"/>
      <c r="D1550" s="13">
        <v>112</v>
      </c>
      <c r="E1550" s="109"/>
      <c r="F1550" s="1">
        <v>127</v>
      </c>
      <c r="G1550" s="1">
        <f t="shared" ref="G1550:G1552" si="157">F1550-D1550</f>
        <v>15</v>
      </c>
      <c r="H1550" s="5"/>
      <c r="I1550" s="5"/>
      <c r="J1550" s="5"/>
    </row>
    <row r="1551" spans="2:10">
      <c r="B1551" s="143"/>
      <c r="C1551" s="143"/>
      <c r="D1551" s="13">
        <v>112</v>
      </c>
      <c r="E1551" s="109"/>
      <c r="F1551" s="1">
        <v>127</v>
      </c>
      <c r="G1551" s="1">
        <f t="shared" si="157"/>
        <v>15</v>
      </c>
      <c r="H1551" s="5"/>
      <c r="I1551" s="5"/>
      <c r="J1551" s="5"/>
    </row>
    <row r="1552" spans="2:10">
      <c r="B1552" s="143"/>
      <c r="C1552" s="142"/>
      <c r="D1552" s="13">
        <v>112</v>
      </c>
      <c r="E1552" s="109"/>
      <c r="F1552" s="1">
        <v>140</v>
      </c>
      <c r="G1552" s="1">
        <f t="shared" si="157"/>
        <v>28</v>
      </c>
      <c r="H1552" s="5"/>
      <c r="I1552" s="5"/>
      <c r="J1552" s="5"/>
    </row>
    <row r="1553" spans="2:10">
      <c r="B1553" s="143"/>
      <c r="C1553" s="141" t="s">
        <v>743</v>
      </c>
      <c r="D1553" s="13">
        <v>136</v>
      </c>
      <c r="E1553" s="109">
        <v>124</v>
      </c>
      <c r="F1553" s="1"/>
      <c r="G1553" s="1">
        <f>E1553-D1553</f>
        <v>-12</v>
      </c>
      <c r="H1553" s="5"/>
      <c r="I1553" s="5"/>
      <c r="J1553" s="5"/>
    </row>
    <row r="1554" spans="2:10">
      <c r="B1554" s="143"/>
      <c r="C1554" s="143"/>
      <c r="D1554" s="13">
        <v>136</v>
      </c>
      <c r="E1554" s="109">
        <v>124</v>
      </c>
      <c r="F1554" s="1"/>
      <c r="G1554" s="1">
        <f t="shared" ref="G1554:G1560" si="158">E1554-D1554</f>
        <v>-12</v>
      </c>
      <c r="H1554" s="5"/>
      <c r="I1554" s="5"/>
      <c r="J1554" s="5"/>
    </row>
    <row r="1555" spans="2:10">
      <c r="B1555" s="143"/>
      <c r="C1555" s="143"/>
      <c r="D1555" s="13">
        <v>136</v>
      </c>
      <c r="E1555" s="109">
        <v>124</v>
      </c>
      <c r="F1555" s="1"/>
      <c r="G1555" s="1">
        <f t="shared" si="158"/>
        <v>-12</v>
      </c>
      <c r="H1555" s="5"/>
      <c r="I1555" s="5"/>
      <c r="J1555" s="5"/>
    </row>
    <row r="1556" spans="2:10">
      <c r="B1556" s="142"/>
      <c r="C1556" s="142"/>
      <c r="D1556" s="13">
        <v>136</v>
      </c>
      <c r="E1556" s="109">
        <v>124</v>
      </c>
      <c r="F1556" s="1"/>
      <c r="G1556" s="1">
        <f t="shared" si="158"/>
        <v>-12</v>
      </c>
      <c r="H1556" s="5"/>
      <c r="I1556" s="5">
        <f>G1549+G1550+G1551+G1552+G1553+G1554+G1555+G1556</f>
        <v>16</v>
      </c>
      <c r="J1556" s="5">
        <f>I1556*75</f>
        <v>1200</v>
      </c>
    </row>
    <row r="1557" spans="2:10">
      <c r="B1557" s="141" t="s">
        <v>753</v>
      </c>
      <c r="C1557" s="141" t="s">
        <v>743</v>
      </c>
      <c r="D1557" s="13">
        <v>146</v>
      </c>
      <c r="E1557" s="109">
        <v>133</v>
      </c>
      <c r="F1557" s="1"/>
      <c r="G1557" s="1">
        <f t="shared" si="158"/>
        <v>-13</v>
      </c>
      <c r="H1557" s="5"/>
      <c r="I1557" s="5"/>
      <c r="J1557" s="5"/>
    </row>
    <row r="1558" spans="2:10">
      <c r="B1558" s="143"/>
      <c r="C1558" s="143"/>
      <c r="D1558" s="13">
        <v>146</v>
      </c>
      <c r="E1558" s="109">
        <v>133</v>
      </c>
      <c r="F1558" s="1"/>
      <c r="G1558" s="1">
        <f t="shared" si="158"/>
        <v>-13</v>
      </c>
      <c r="H1558" s="5"/>
      <c r="I1558" s="5"/>
      <c r="J1558" s="5"/>
    </row>
    <row r="1559" spans="2:10">
      <c r="B1559" s="143"/>
      <c r="C1559" s="143"/>
      <c r="D1559" s="13">
        <v>146</v>
      </c>
      <c r="E1559" s="109">
        <v>133</v>
      </c>
      <c r="F1559" s="1"/>
      <c r="G1559" s="1">
        <f t="shared" si="158"/>
        <v>-13</v>
      </c>
      <c r="H1559" s="5"/>
      <c r="I1559" s="5"/>
      <c r="J1559" s="5"/>
    </row>
    <row r="1560" spans="2:10">
      <c r="B1560" s="142"/>
      <c r="C1560" s="142"/>
      <c r="D1560" s="13">
        <v>146</v>
      </c>
      <c r="E1560" s="109">
        <v>133</v>
      </c>
      <c r="F1560" s="1"/>
      <c r="G1560" s="1">
        <f t="shared" si="158"/>
        <v>-13</v>
      </c>
      <c r="H1560" s="5"/>
      <c r="I1560" s="5">
        <f>G1557+G1558+G1559+G1560</f>
        <v>-52</v>
      </c>
      <c r="J1560" s="5">
        <f>I1560*75</f>
        <v>-3900</v>
      </c>
    </row>
    <row r="1561" spans="2:10">
      <c r="B1561" s="141" t="s">
        <v>754</v>
      </c>
      <c r="C1561" s="141" t="s">
        <v>721</v>
      </c>
      <c r="D1561" s="13">
        <v>121</v>
      </c>
      <c r="E1561" s="109"/>
      <c r="F1561" s="1">
        <v>137</v>
      </c>
      <c r="G1561" s="1">
        <f>F1561-D1561</f>
        <v>16</v>
      </c>
      <c r="H1561" s="5"/>
      <c r="I1561" s="5"/>
      <c r="J1561" s="5"/>
    </row>
    <row r="1562" spans="2:10">
      <c r="B1562" s="143"/>
      <c r="C1562" s="143"/>
      <c r="D1562" s="13">
        <v>121</v>
      </c>
      <c r="E1562" s="109"/>
      <c r="F1562" s="1">
        <v>137</v>
      </c>
      <c r="G1562" s="1">
        <f t="shared" ref="G1562:G1568" si="159">F1562-D1562</f>
        <v>16</v>
      </c>
      <c r="H1562" s="5"/>
      <c r="I1562" s="5"/>
      <c r="J1562" s="5"/>
    </row>
    <row r="1563" spans="2:10">
      <c r="B1563" s="143"/>
      <c r="C1563" s="143"/>
      <c r="D1563" s="13">
        <v>121</v>
      </c>
      <c r="E1563" s="109"/>
      <c r="F1563" s="1">
        <v>137</v>
      </c>
      <c r="G1563" s="1">
        <f t="shared" si="159"/>
        <v>16</v>
      </c>
      <c r="H1563" s="5"/>
      <c r="I1563" s="5"/>
      <c r="J1563" s="5"/>
    </row>
    <row r="1564" spans="2:10">
      <c r="B1564" s="143"/>
      <c r="C1564" s="143"/>
      <c r="D1564" s="13">
        <v>121</v>
      </c>
      <c r="E1564" s="109"/>
      <c r="F1564" s="1">
        <v>137</v>
      </c>
      <c r="G1564" s="1">
        <f t="shared" si="159"/>
        <v>16</v>
      </c>
      <c r="H1564" s="5"/>
      <c r="I1564" s="5"/>
      <c r="J1564" s="5"/>
    </row>
    <row r="1565" spans="2:10">
      <c r="B1565" s="143"/>
      <c r="C1565" s="143"/>
      <c r="D1565" s="13">
        <v>129</v>
      </c>
      <c r="E1565" s="109"/>
      <c r="F1565" s="1">
        <v>153</v>
      </c>
      <c r="G1565" s="1">
        <f t="shared" si="159"/>
        <v>24</v>
      </c>
      <c r="H1565" s="5"/>
      <c r="I1565" s="5"/>
      <c r="J1565" s="5"/>
    </row>
    <row r="1566" spans="2:10">
      <c r="B1566" s="143"/>
      <c r="C1566" s="143"/>
      <c r="D1566" s="13">
        <v>129</v>
      </c>
      <c r="E1566" s="109"/>
      <c r="F1566" s="1">
        <v>153</v>
      </c>
      <c r="G1566" s="1">
        <f t="shared" si="159"/>
        <v>24</v>
      </c>
      <c r="H1566" s="5"/>
      <c r="I1566" s="5"/>
      <c r="J1566" s="5"/>
    </row>
    <row r="1567" spans="2:10">
      <c r="B1567" s="143"/>
      <c r="C1567" s="143"/>
      <c r="D1567" s="13">
        <v>129</v>
      </c>
      <c r="E1567" s="109"/>
      <c r="F1567" s="1">
        <v>153</v>
      </c>
      <c r="G1567" s="1">
        <f t="shared" si="159"/>
        <v>24</v>
      </c>
      <c r="H1567" s="5"/>
      <c r="I1567" s="5"/>
      <c r="J1567" s="5"/>
    </row>
    <row r="1568" spans="2:10">
      <c r="B1568" s="142"/>
      <c r="C1568" s="142"/>
      <c r="D1568" s="13">
        <v>129</v>
      </c>
      <c r="E1568" s="109"/>
      <c r="F1568" s="110">
        <v>153</v>
      </c>
      <c r="G1568" s="1">
        <f t="shared" si="159"/>
        <v>24</v>
      </c>
      <c r="H1568" s="5"/>
      <c r="I1568" s="5">
        <f>G1561+G1562+G1563+G1564+G1565+G1566+G1567+G1568</f>
        <v>160</v>
      </c>
      <c r="J1568" s="5">
        <f>I1568*75</f>
        <v>12000</v>
      </c>
    </row>
    <row r="1569" spans="2:10">
      <c r="B1569" s="1"/>
      <c r="C1569" s="1"/>
      <c r="D1569" s="1"/>
      <c r="E1569" s="148" t="s">
        <v>638</v>
      </c>
      <c r="F1569" s="149"/>
      <c r="G1569" s="5">
        <f>SUM(G1477:G1568)</f>
        <v>613</v>
      </c>
      <c r="H1569" s="5">
        <f>G1569*75</f>
        <v>45975</v>
      </c>
      <c r="I1569" s="1"/>
      <c r="J1569" s="1"/>
    </row>
  </sheetData>
  <mergeCells count="481">
    <mergeCell ref="B1561:B1568"/>
    <mergeCell ref="C1557:C1560"/>
    <mergeCell ref="C1561:C1568"/>
    <mergeCell ref="B1326:B1332"/>
    <mergeCell ref="C1326:C1329"/>
    <mergeCell ref="B1333:B1340"/>
    <mergeCell ref="C1333:C1339"/>
    <mergeCell ref="C1341:C1344"/>
    <mergeCell ref="C1345:C1347"/>
    <mergeCell ref="B1447:B1457"/>
    <mergeCell ref="C1447:C1450"/>
    <mergeCell ref="C1451:C1454"/>
    <mergeCell ref="C1455:C1456"/>
    <mergeCell ref="B1388:B1391"/>
    <mergeCell ref="C1388:C1391"/>
    <mergeCell ref="C1392:C1399"/>
    <mergeCell ref="B1384:B1387"/>
    <mergeCell ref="C1384:C1387"/>
    <mergeCell ref="B1341:B1347"/>
    <mergeCell ref="B1348:B1356"/>
    <mergeCell ref="C1348:C1356"/>
    <mergeCell ref="B1357:B1362"/>
    <mergeCell ref="B1422:B1429"/>
    <mergeCell ref="B1402:B1409"/>
    <mergeCell ref="C1402:C1409"/>
    <mergeCell ref="B1392:B1401"/>
    <mergeCell ref="C1400:C1401"/>
    <mergeCell ref="B1278:B1289"/>
    <mergeCell ref="C1278:C1285"/>
    <mergeCell ref="C1286:C1289"/>
    <mergeCell ref="B1302:B1311"/>
    <mergeCell ref="C1302:C1305"/>
    <mergeCell ref="C1306:C1311"/>
    <mergeCell ref="B1290:B1295"/>
    <mergeCell ref="C1290:C1295"/>
    <mergeCell ref="B1322:B1325"/>
    <mergeCell ref="C1322:C1325"/>
    <mergeCell ref="C1312:C1316"/>
    <mergeCell ref="B1296:B1301"/>
    <mergeCell ref="C1296:C1297"/>
    <mergeCell ref="C1298:C1301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I1275:J1276"/>
    <mergeCell ref="C1175:C1176"/>
    <mergeCell ref="C1177:C1178"/>
    <mergeCell ref="B1179:B1182"/>
    <mergeCell ref="E1272:F1272"/>
    <mergeCell ref="B1197:B1200"/>
    <mergeCell ref="C1197:C1200"/>
    <mergeCell ref="C1357:C1362"/>
    <mergeCell ref="B1317:B1321"/>
    <mergeCell ref="C1317:C1321"/>
    <mergeCell ref="C1254:C1261"/>
    <mergeCell ref="B1237:B1245"/>
    <mergeCell ref="C1237:C1240"/>
    <mergeCell ref="C1241:C1245"/>
    <mergeCell ref="C1209:C1212"/>
    <mergeCell ref="C1213:C1216"/>
    <mergeCell ref="C1217:C1224"/>
    <mergeCell ref="B1246:B1261"/>
    <mergeCell ref="B1312:B1316"/>
    <mergeCell ref="B1262:B1271"/>
    <mergeCell ref="C1262:C1271"/>
    <mergeCell ref="C1246:C1249"/>
    <mergeCell ref="C1250:C1253"/>
    <mergeCell ref="B1175:B1178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205:C1208"/>
    <mergeCell ref="B1225:B1236"/>
    <mergeCell ref="C1225:C1228"/>
    <mergeCell ref="C1193:C1196"/>
    <mergeCell ref="B1201:B1204"/>
    <mergeCell ref="C1201:C1204"/>
    <mergeCell ref="B1205:B1208"/>
    <mergeCell ref="B1209:B1224"/>
    <mergeCell ref="C1179:C1182"/>
    <mergeCell ref="B1074:B1078"/>
    <mergeCell ref="C1074:C1075"/>
    <mergeCell ref="C1076:C1078"/>
    <mergeCell ref="B1079:B1094"/>
    <mergeCell ref="C1079:C1082"/>
    <mergeCell ref="C1083:C1086"/>
    <mergeCell ref="C1087:C1090"/>
    <mergeCell ref="C1091:C1094"/>
    <mergeCell ref="C1165:C1174"/>
    <mergeCell ref="B1165:B1174"/>
    <mergeCell ref="B1062:B1073"/>
    <mergeCell ref="C1062:C1063"/>
    <mergeCell ref="C1064:C1065"/>
    <mergeCell ref="C1066:C1067"/>
    <mergeCell ref="C1068:C1071"/>
    <mergeCell ref="C1072:C1073"/>
    <mergeCell ref="B1055:B1061"/>
    <mergeCell ref="C1055:C1059"/>
    <mergeCell ref="C1060:C1061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B698:B709"/>
    <mergeCell ref="C699:C704"/>
    <mergeCell ref="C705:C708"/>
    <mergeCell ref="B721:B727"/>
    <mergeCell ref="C722:C727"/>
    <mergeCell ref="B711:B720"/>
    <mergeCell ref="C711:C714"/>
    <mergeCell ref="C643:C644"/>
    <mergeCell ref="B609:B620"/>
    <mergeCell ref="C690:C693"/>
    <mergeCell ref="B645:B652"/>
    <mergeCell ref="B653:B656"/>
    <mergeCell ref="C609:C616"/>
    <mergeCell ref="B639:B644"/>
    <mergeCell ref="C639:C642"/>
    <mergeCell ref="C587:C588"/>
    <mergeCell ref="C647:C652"/>
    <mergeCell ref="C645:C646"/>
    <mergeCell ref="I844:J845"/>
    <mergeCell ref="B847:B858"/>
    <mergeCell ref="C847:C854"/>
    <mergeCell ref="C855:C858"/>
    <mergeCell ref="C868:C877"/>
    <mergeCell ref="C865:C867"/>
    <mergeCell ref="B868:B876"/>
    <mergeCell ref="C995:C1005"/>
    <mergeCell ref="C915:C916"/>
    <mergeCell ref="C917:C922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B859:B867"/>
    <mergeCell ref="C859:C864"/>
    <mergeCell ref="C905:C908"/>
    <mergeCell ref="C909:C910"/>
    <mergeCell ref="C911:C912"/>
    <mergeCell ref="C892:C898"/>
    <mergeCell ref="C495:C498"/>
    <mergeCell ref="C511:C52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346:C347"/>
    <mergeCell ref="C298:C299"/>
    <mergeCell ref="C499:C500"/>
    <mergeCell ref="C243:C244"/>
    <mergeCell ref="B245:B250"/>
    <mergeCell ref="C330:C333"/>
    <mergeCell ref="C245:C250"/>
    <mergeCell ref="B259:B272"/>
    <mergeCell ref="C288:C289"/>
    <mergeCell ref="B296:B301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290:C295"/>
    <mergeCell ref="B445:B451"/>
    <mergeCell ref="B314:B320"/>
    <mergeCell ref="C296:C297"/>
    <mergeCell ref="B330:B337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255:C256"/>
    <mergeCell ref="C257:C258"/>
    <mergeCell ref="B239:B244"/>
    <mergeCell ref="C202:C208"/>
    <mergeCell ref="C342:C345"/>
    <mergeCell ref="B290:B295"/>
    <mergeCell ref="C315:C316"/>
    <mergeCell ref="C317:C318"/>
    <mergeCell ref="B218:B238"/>
    <mergeCell ref="C218:C219"/>
    <mergeCell ref="C220:C221"/>
    <mergeCell ref="C241:C242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234:C236"/>
    <mergeCell ref="B126:B140"/>
    <mergeCell ref="B165:B186"/>
    <mergeCell ref="C41:C48"/>
    <mergeCell ref="C49:C50"/>
    <mergeCell ref="C300:C301"/>
    <mergeCell ref="B141:B164"/>
    <mergeCell ref="B62:B70"/>
    <mergeCell ref="C62:C65"/>
    <mergeCell ref="C99:C102"/>
    <mergeCell ref="B95:B110"/>
    <mergeCell ref="B121:B125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C95:C96"/>
    <mergeCell ref="C103:C104"/>
    <mergeCell ref="C105:C106"/>
    <mergeCell ref="C97:C98"/>
    <mergeCell ref="C118:C121"/>
    <mergeCell ref="B251:B258"/>
    <mergeCell ref="B205:B217"/>
    <mergeCell ref="C168:C178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196:C198"/>
    <mergeCell ref="C222:C229"/>
    <mergeCell ref="C199:C201"/>
    <mergeCell ref="C237:C238"/>
    <mergeCell ref="C161:C164"/>
    <mergeCell ref="C111:C113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C552:C553"/>
    <mergeCell ref="B534:B545"/>
    <mergeCell ref="C534:C540"/>
    <mergeCell ref="B550:B551"/>
    <mergeCell ref="B552:B553"/>
    <mergeCell ref="B529:B533"/>
    <mergeCell ref="C541:C545"/>
    <mergeCell ref="C546:C549"/>
    <mergeCell ref="B491:B499"/>
    <mergeCell ref="C507:C510"/>
    <mergeCell ref="C491:C492"/>
    <mergeCell ref="C493:C494"/>
    <mergeCell ref="C450:C451"/>
    <mergeCell ref="B439:B444"/>
    <mergeCell ref="C439:C444"/>
    <mergeCell ref="C445:C449"/>
    <mergeCell ref="B500:B506"/>
    <mergeCell ref="C621:C624"/>
    <mergeCell ref="B597:B608"/>
    <mergeCell ref="B581:B588"/>
    <mergeCell ref="C597:C608"/>
    <mergeCell ref="B621:B624"/>
    <mergeCell ref="B573:B580"/>
    <mergeCell ref="C573:C578"/>
    <mergeCell ref="C617:C620"/>
    <mergeCell ref="C589:C596"/>
    <mergeCell ref="B554:B563"/>
    <mergeCell ref="C554:C563"/>
    <mergeCell ref="C579:C580"/>
    <mergeCell ref="C531:C533"/>
    <mergeCell ref="B523:B528"/>
    <mergeCell ref="C523:C528"/>
    <mergeCell ref="B507:B522"/>
    <mergeCell ref="C529:C530"/>
    <mergeCell ref="B566:B572"/>
    <mergeCell ref="C571:C572"/>
    <mergeCell ref="C581:C586"/>
    <mergeCell ref="B546:B549"/>
    <mergeCell ref="C550:C551"/>
    <mergeCell ref="B589:B596"/>
    <mergeCell ref="B804:B807"/>
    <mergeCell ref="C800:C803"/>
    <mergeCell ref="B752:B761"/>
    <mergeCell ref="C653:C656"/>
    <mergeCell ref="B744:B751"/>
    <mergeCell ref="C715:C720"/>
    <mergeCell ref="B728:B741"/>
    <mergeCell ref="C741:C747"/>
    <mergeCell ref="C694:C697"/>
    <mergeCell ref="C667:C679"/>
    <mergeCell ref="C680:C687"/>
    <mergeCell ref="C804:C805"/>
    <mergeCell ref="C806:C807"/>
    <mergeCell ref="C766:C791"/>
    <mergeCell ref="B762:B778"/>
    <mergeCell ref="B791:B803"/>
    <mergeCell ref="C792:C793"/>
    <mergeCell ref="C794:C799"/>
    <mergeCell ref="C752:C759"/>
    <mergeCell ref="C732:C736"/>
    <mergeCell ref="C737:C740"/>
    <mergeCell ref="B923:B934"/>
    <mergeCell ref="C923:C934"/>
    <mergeCell ref="B808:B815"/>
    <mergeCell ref="C808:C813"/>
    <mergeCell ref="C814:C815"/>
    <mergeCell ref="B836:B839"/>
    <mergeCell ref="C836:C839"/>
    <mergeCell ref="C913:C914"/>
    <mergeCell ref="B887:B891"/>
    <mergeCell ref="C828:C835"/>
    <mergeCell ref="B816:B827"/>
    <mergeCell ref="C816:C823"/>
    <mergeCell ref="C824:C827"/>
    <mergeCell ref="B828:B835"/>
    <mergeCell ref="B1034:B1046"/>
    <mergeCell ref="C1034:C1038"/>
    <mergeCell ref="C1039:C1042"/>
    <mergeCell ref="C1043:C1046"/>
    <mergeCell ref="B953:B976"/>
    <mergeCell ref="C953:C956"/>
    <mergeCell ref="C957:C964"/>
    <mergeCell ref="C965:C968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E1471:F1471"/>
    <mergeCell ref="B1489:B1494"/>
    <mergeCell ref="B1495:B1506"/>
    <mergeCell ref="C1489:C1494"/>
    <mergeCell ref="C1495:C1502"/>
    <mergeCell ref="C1503:C1506"/>
    <mergeCell ref="B1507:B1516"/>
    <mergeCell ref="C1507:C1514"/>
    <mergeCell ref="C878:C889"/>
    <mergeCell ref="C890:C891"/>
    <mergeCell ref="B892:B898"/>
    <mergeCell ref="B1410:B1421"/>
    <mergeCell ref="C1410:C1413"/>
    <mergeCell ref="C1414:C1417"/>
    <mergeCell ref="C1418:C1421"/>
    <mergeCell ref="C1363:C1366"/>
    <mergeCell ref="C1367:C1374"/>
    <mergeCell ref="C1375:C1383"/>
    <mergeCell ref="B1363:B1383"/>
    <mergeCell ref="B995:B1005"/>
    <mergeCell ref="B1047:B1054"/>
    <mergeCell ref="C1047:C1050"/>
    <mergeCell ref="C1051:C1054"/>
    <mergeCell ref="B913:B922"/>
    <mergeCell ref="B1430:B1446"/>
    <mergeCell ref="C1422:C1425"/>
    <mergeCell ref="C1426:C1429"/>
    <mergeCell ref="C1430:C1441"/>
    <mergeCell ref="C1442:C1446"/>
    <mergeCell ref="B1458:B1470"/>
    <mergeCell ref="C1458:C1460"/>
    <mergeCell ref="C1461:C1464"/>
    <mergeCell ref="C1465:C1468"/>
    <mergeCell ref="C1469:C1470"/>
    <mergeCell ref="C1515:C1516"/>
    <mergeCell ref="B1517:B1520"/>
    <mergeCell ref="C1517:C1520"/>
    <mergeCell ref="I1474:J1475"/>
    <mergeCell ref="E1569:F1569"/>
    <mergeCell ref="C1477:C1482"/>
    <mergeCell ref="C1483:C1486"/>
    <mergeCell ref="B1477:B1488"/>
    <mergeCell ref="C1487:C1488"/>
    <mergeCell ref="B1521:B1530"/>
    <mergeCell ref="C1521:C1522"/>
    <mergeCell ref="C1523:C1526"/>
    <mergeCell ref="C1527:C1530"/>
    <mergeCell ref="B1531:B1538"/>
    <mergeCell ref="C1531:C1534"/>
    <mergeCell ref="C1535:C1538"/>
    <mergeCell ref="B1539:B1543"/>
    <mergeCell ref="C1539:C1543"/>
    <mergeCell ref="B1544:B1548"/>
    <mergeCell ref="C1544:C1548"/>
    <mergeCell ref="B1549:B1556"/>
    <mergeCell ref="C1549:C1552"/>
    <mergeCell ref="C1553:C1556"/>
    <mergeCell ref="B1557:B15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90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91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90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91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56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56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56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56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57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58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141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143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42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141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143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143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42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141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143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143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42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141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42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41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43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42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41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42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41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42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92" t="s">
        <v>445</v>
      </c>
      <c r="C3" s="193"/>
      <c r="D3" s="193"/>
      <c r="E3" s="193"/>
      <c r="F3" s="194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913"/>
  <sheetViews>
    <sheetView topLeftCell="A891" workbookViewId="0">
      <selection activeCell="H913" sqref="H913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141" t="s">
        <v>447</v>
      </c>
      <c r="C4" s="141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42"/>
      <c r="C5" s="142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141" t="s">
        <v>449</v>
      </c>
      <c r="C6" s="141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143"/>
      <c r="C7" s="143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143"/>
      <c r="C8" s="143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143"/>
      <c r="C9" s="143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143"/>
      <c r="C10" s="143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143"/>
      <c r="C11" s="143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143"/>
      <c r="C12" s="143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42"/>
      <c r="C13" s="142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50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51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51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50" t="s">
        <v>451</v>
      </c>
      <c r="C17" s="151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51"/>
      <c r="C18" s="151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52"/>
      <c r="C19" s="152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141" t="s">
        <v>452</v>
      </c>
      <c r="C20" s="141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143"/>
      <c r="C21" s="143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143"/>
      <c r="C22" s="143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42"/>
      <c r="C23" s="142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141" t="s">
        <v>454</v>
      </c>
      <c r="C24" s="141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143"/>
      <c r="C25" s="143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143"/>
      <c r="C26" s="143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42"/>
      <c r="C27" s="142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50" t="s">
        <v>456</v>
      </c>
      <c r="C30" s="150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51"/>
      <c r="C31" s="151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51"/>
      <c r="C32" s="151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52"/>
      <c r="C33" s="152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141" t="s">
        <v>457</v>
      </c>
      <c r="C34" s="141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143"/>
      <c r="C35" s="143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42"/>
      <c r="C36" s="142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50" t="s">
        <v>458</v>
      </c>
      <c r="C37" s="150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51"/>
      <c r="C38" s="151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51"/>
      <c r="C39" s="151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51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52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50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50" t="s">
        <v>459</v>
      </c>
      <c r="C43" s="151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51"/>
      <c r="C44" s="151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52"/>
      <c r="C45" s="152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141" t="s">
        <v>462</v>
      </c>
      <c r="C46" s="141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143"/>
      <c r="C47" s="143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143"/>
      <c r="C48" s="143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42"/>
      <c r="C49" s="142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141" t="s">
        <v>463</v>
      </c>
      <c r="C50" s="141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143"/>
      <c r="C51" s="143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143"/>
      <c r="C52" s="143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42"/>
      <c r="C53" s="142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141" t="s">
        <v>467</v>
      </c>
      <c r="C54" s="141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143"/>
      <c r="C55" s="143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143"/>
      <c r="C56" s="143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42"/>
      <c r="C57" s="142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41" t="s">
        <v>468</v>
      </c>
      <c r="C58" s="141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143"/>
      <c r="C59" s="143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42"/>
      <c r="C60" s="142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141" t="s">
        <v>472</v>
      </c>
      <c r="C61" s="141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42"/>
      <c r="C62" s="142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141" t="s">
        <v>475</v>
      </c>
      <c r="C63" s="141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143"/>
      <c r="C64" s="143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143"/>
      <c r="C65" s="143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42"/>
      <c r="C66" s="142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41" t="s">
        <v>478</v>
      </c>
      <c r="C67" s="141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143"/>
      <c r="C68" s="143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143"/>
      <c r="C69" s="143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143"/>
      <c r="C70" s="143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143"/>
      <c r="C71" s="143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42"/>
      <c r="C72" s="142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141" t="s">
        <v>480</v>
      </c>
      <c r="C73" s="141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143"/>
      <c r="C74" s="143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143"/>
      <c r="C75" s="143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143"/>
      <c r="C76" s="143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143"/>
      <c r="C77" s="143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42"/>
      <c r="C78" s="142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141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143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143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143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143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143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143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143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141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143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143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143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143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42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62" t="s">
        <v>487</v>
      </c>
      <c r="C99" s="141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64"/>
      <c r="C100" s="142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62" t="s">
        <v>489</v>
      </c>
      <c r="C101" s="141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63"/>
      <c r="C102" s="143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63"/>
      <c r="C103" s="143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64"/>
      <c r="C104" s="142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62" t="s">
        <v>490</v>
      </c>
      <c r="C105" s="141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63"/>
      <c r="C106" s="143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63"/>
      <c r="C107" s="143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63"/>
      <c r="C108" s="143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63"/>
      <c r="C109" s="143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64"/>
      <c r="C110" s="142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62" t="s">
        <v>492</v>
      </c>
      <c r="C111" s="141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63"/>
      <c r="C112" s="143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63"/>
      <c r="C113" s="143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63"/>
      <c r="C114" s="143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63"/>
      <c r="C115" s="143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63"/>
      <c r="C116" s="143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63"/>
      <c r="C117" s="143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63"/>
      <c r="C118" s="143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63"/>
      <c r="C119" s="143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63"/>
      <c r="C120" s="143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63"/>
      <c r="C121" s="143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64"/>
      <c r="C122" s="142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62" t="s">
        <v>493</v>
      </c>
      <c r="C123" s="141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63"/>
      <c r="C124" s="143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63"/>
      <c r="C125" s="143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63"/>
      <c r="C126" s="143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63"/>
      <c r="C127" s="143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63"/>
      <c r="C128" s="143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63"/>
      <c r="C129" s="143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64"/>
      <c r="C130" s="142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62" t="s">
        <v>496</v>
      </c>
      <c r="C131" s="141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63"/>
      <c r="C132" s="143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63"/>
      <c r="C133" s="143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63"/>
      <c r="C134" s="143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63"/>
      <c r="C135" s="143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63"/>
      <c r="C136" s="143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63"/>
      <c r="C137" s="143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63"/>
      <c r="C138" s="143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63"/>
      <c r="C139" s="143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63"/>
      <c r="C140" s="143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64"/>
      <c r="C141" s="142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62" t="s">
        <v>497</v>
      </c>
      <c r="C142" s="141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63"/>
      <c r="C143" s="143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63"/>
      <c r="C144" s="143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63"/>
      <c r="C145" s="143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63"/>
      <c r="C146" s="143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64"/>
      <c r="C147" s="142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62" t="s">
        <v>498</v>
      </c>
      <c r="C148" s="141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64"/>
      <c r="C149" s="142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65" t="s">
        <v>499</v>
      </c>
      <c r="C150" s="150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66"/>
      <c r="C151" s="151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66"/>
      <c r="C152" s="151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66"/>
      <c r="C153" s="151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66"/>
      <c r="C154" s="151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66"/>
      <c r="C155" s="151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67"/>
      <c r="C156" s="152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65" t="s">
        <v>501</v>
      </c>
      <c r="C157" s="150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66"/>
      <c r="C158" s="151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66"/>
      <c r="C159" s="151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66"/>
      <c r="C160" s="151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66"/>
      <c r="C161" s="151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66"/>
      <c r="C162" s="151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67"/>
      <c r="C163" s="152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62" t="s">
        <v>503</v>
      </c>
      <c r="C164" s="141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63"/>
      <c r="C165" s="143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63"/>
      <c r="C166" s="143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63"/>
      <c r="C167" s="143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63"/>
      <c r="C168" s="143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63"/>
      <c r="C169" s="143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63"/>
      <c r="C170" s="143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63"/>
      <c r="C171" s="143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63"/>
      <c r="C172" s="143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63"/>
      <c r="C173" s="143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63"/>
      <c r="C174" s="143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63"/>
      <c r="C175" s="143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63"/>
      <c r="C176" s="143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63"/>
      <c r="C177" s="143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63"/>
      <c r="C178" s="143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63"/>
      <c r="C179" s="143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63"/>
      <c r="C180" s="143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63"/>
      <c r="C181" s="143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63"/>
      <c r="C182" s="143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64"/>
      <c r="C183" s="142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62" t="s">
        <v>506</v>
      </c>
      <c r="C184" s="141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63"/>
      <c r="C185" s="143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63"/>
      <c r="C186" s="143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63"/>
      <c r="C187" s="143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63"/>
      <c r="C188" s="143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63"/>
      <c r="C189" s="143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63"/>
      <c r="C190" s="143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63"/>
      <c r="C191" s="143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63"/>
      <c r="C192" s="143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63"/>
      <c r="C193" s="143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63"/>
      <c r="C194" s="143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63"/>
      <c r="C195" s="143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63"/>
      <c r="C196" s="143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63"/>
      <c r="C197" s="143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63"/>
      <c r="C198" s="143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64"/>
      <c r="C199" s="142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62" t="s">
        <v>507</v>
      </c>
      <c r="C200" s="141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63"/>
      <c r="C201" s="143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63"/>
      <c r="C202" s="143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63"/>
      <c r="C203" s="143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63"/>
      <c r="C204" s="143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63"/>
      <c r="C205" s="143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63"/>
      <c r="C206" s="143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64"/>
      <c r="C207" s="142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62" t="s">
        <v>509</v>
      </c>
      <c r="C208" s="141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63"/>
      <c r="C209" s="143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63"/>
      <c r="C210" s="143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63"/>
      <c r="C211" s="143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63"/>
      <c r="C212" s="143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63"/>
      <c r="C213" s="143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64"/>
      <c r="C214" s="142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62" t="s">
        <v>510</v>
      </c>
      <c r="C215" s="141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63"/>
      <c r="C216" s="143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63"/>
      <c r="C217" s="143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64"/>
      <c r="C218" s="142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62" t="s">
        <v>512</v>
      </c>
      <c r="C219" s="141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63"/>
      <c r="C220" s="143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63"/>
      <c r="C221" s="143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63"/>
      <c r="C222" s="143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63"/>
      <c r="C223" s="143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63"/>
      <c r="C224" s="143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63"/>
      <c r="C225" s="143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64"/>
      <c r="C226" s="142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62" t="s">
        <v>516</v>
      </c>
      <c r="C227" s="141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63"/>
      <c r="C228" s="143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63"/>
      <c r="C229" s="143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64"/>
      <c r="C230" s="142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62" t="s">
        <v>517</v>
      </c>
      <c r="C231" s="141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63"/>
      <c r="C232" s="143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63"/>
      <c r="C233" s="143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63"/>
      <c r="C234" s="143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63"/>
      <c r="C235" s="143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63"/>
      <c r="C236" s="143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63"/>
      <c r="C237" s="143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63"/>
      <c r="C238" s="143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63"/>
      <c r="C239" s="143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63"/>
      <c r="C240" s="143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63"/>
      <c r="C241" s="143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64"/>
      <c r="C242" s="142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62" t="s">
        <v>518</v>
      </c>
      <c r="C243" s="141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63"/>
      <c r="C244" s="143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63"/>
      <c r="C245" s="143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63"/>
      <c r="C246" s="143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63"/>
      <c r="C247" s="143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63"/>
      <c r="C248" s="143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63"/>
      <c r="C249" s="143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64"/>
      <c r="C250" s="142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44" t="s">
        <v>527</v>
      </c>
      <c r="K255" s="145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46"/>
      <c r="K256" s="147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141" t="s">
        <v>519</v>
      </c>
      <c r="C258" s="141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143"/>
      <c r="C259" s="143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143"/>
      <c r="C260" s="143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143"/>
      <c r="C261" s="143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143"/>
      <c r="C262" s="143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42"/>
      <c r="C263" s="142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141" t="s">
        <v>522</v>
      </c>
      <c r="C264" s="141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143"/>
      <c r="C265" s="143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143"/>
      <c r="C266" s="143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143"/>
      <c r="C267" s="143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42"/>
      <c r="C268" s="142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44" t="s">
        <v>527</v>
      </c>
      <c r="K269" s="145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46"/>
      <c r="K270" s="147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141" t="s">
        <v>523</v>
      </c>
      <c r="C272" s="141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143"/>
      <c r="C273" s="143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143"/>
      <c r="C274" s="143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143"/>
      <c r="C275" s="143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143"/>
      <c r="C276" s="143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42"/>
      <c r="C277" s="142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141" t="s">
        <v>524</v>
      </c>
      <c r="C278" s="141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143"/>
      <c r="C279" s="143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143"/>
      <c r="C280" s="143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143"/>
      <c r="C281" s="143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143"/>
      <c r="C282" s="143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143"/>
      <c r="C283" s="143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143"/>
      <c r="C284" s="143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42"/>
      <c r="C285" s="142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141" t="s">
        <v>528</v>
      </c>
      <c r="C286" s="141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143"/>
      <c r="C287" s="143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143"/>
      <c r="C288" s="143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143"/>
      <c r="C289" s="143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143"/>
      <c r="C290" s="143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143"/>
      <c r="C291" s="143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143"/>
      <c r="C292" s="143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42"/>
      <c r="C293" s="142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141" t="s">
        <v>529</v>
      </c>
      <c r="C294" s="141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143"/>
      <c r="C295" s="143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143"/>
      <c r="C296" s="143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143"/>
      <c r="C297" s="143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143"/>
      <c r="C298" s="143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143"/>
      <c r="C299" s="143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143"/>
      <c r="C300" s="143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143"/>
      <c r="C301" s="143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143"/>
      <c r="C302" s="143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143"/>
      <c r="C303" s="143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143"/>
      <c r="C304" s="143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143"/>
      <c r="C305" s="143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143"/>
      <c r="C306" s="143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143"/>
      <c r="C307" s="143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143"/>
      <c r="C308" s="143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42"/>
      <c r="C309" s="142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141" t="s">
        <v>531</v>
      </c>
      <c r="C310" s="141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42"/>
      <c r="C311" s="142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141" t="s">
        <v>532</v>
      </c>
      <c r="C312" s="141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42"/>
      <c r="C313" s="142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141" t="s">
        <v>534</v>
      </c>
      <c r="C314" s="141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42"/>
      <c r="C315" s="142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141" t="s">
        <v>535</v>
      </c>
      <c r="C316" s="141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143"/>
      <c r="C317" s="143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143"/>
      <c r="C318" s="143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143"/>
      <c r="C319" s="143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143"/>
      <c r="C320" s="143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143"/>
      <c r="C321" s="143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143"/>
      <c r="C322" s="143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143"/>
      <c r="C323" s="143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143"/>
      <c r="C324" s="143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42"/>
      <c r="C325" s="142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141" t="s">
        <v>537</v>
      </c>
      <c r="C326" s="141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143"/>
      <c r="C327" s="143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143"/>
      <c r="C328" s="143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143"/>
      <c r="C329" s="143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143"/>
      <c r="C330" s="143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143"/>
      <c r="C331" s="143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42"/>
      <c r="C332" s="142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141" t="s">
        <v>538</v>
      </c>
      <c r="C333" s="141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143"/>
      <c r="C334" s="143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143"/>
      <c r="C335" s="143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143"/>
      <c r="C336" s="143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42"/>
      <c r="C337" s="142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50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51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51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51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51" t="s">
        <v>544</v>
      </c>
      <c r="C342" s="151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51"/>
      <c r="C343" s="151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52"/>
      <c r="C344" s="152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50" t="s">
        <v>540</v>
      </c>
      <c r="C345" s="150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51"/>
      <c r="C346" s="151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51"/>
      <c r="C347" s="151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52"/>
      <c r="C348" s="152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141" t="s">
        <v>542</v>
      </c>
      <c r="C349" s="141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143"/>
      <c r="C350" s="143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143"/>
      <c r="C351" s="143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42"/>
      <c r="C352" s="142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50" t="s">
        <v>543</v>
      </c>
      <c r="C353" s="141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51"/>
      <c r="C354" s="143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51"/>
      <c r="C355" s="143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52"/>
      <c r="C356" s="142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50" t="s">
        <v>546</v>
      </c>
      <c r="C357" s="141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51"/>
      <c r="C358" s="143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51"/>
      <c r="C359" s="143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51"/>
      <c r="C360" s="143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51"/>
      <c r="C361" s="143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52"/>
      <c r="C362" s="142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141" t="s">
        <v>548</v>
      </c>
      <c r="C363" s="141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143"/>
      <c r="C364" s="143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143"/>
      <c r="C365" s="143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143"/>
      <c r="C366" s="143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143"/>
      <c r="C367" s="143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143"/>
      <c r="C368" s="143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42"/>
      <c r="C369" s="142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141" t="s">
        <v>550</v>
      </c>
      <c r="C370" s="141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42"/>
      <c r="C371" s="142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44" t="s">
        <v>527</v>
      </c>
      <c r="K376" s="145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46"/>
      <c r="K377" s="147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141" t="s">
        <v>551</v>
      </c>
      <c r="C379" s="141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143"/>
      <c r="C380" s="143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143"/>
      <c r="C381" s="143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143"/>
      <c r="C382" s="143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143"/>
      <c r="C383" s="143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143"/>
      <c r="C384" s="143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143"/>
      <c r="C385" s="143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42"/>
      <c r="C386" s="142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141" t="s">
        <v>554</v>
      </c>
      <c r="C387" s="141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143"/>
      <c r="C388" s="143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143"/>
      <c r="C389" s="143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143"/>
      <c r="C390" s="143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143"/>
      <c r="C391" s="143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143"/>
      <c r="C392" s="143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143"/>
      <c r="C393" s="143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143"/>
      <c r="C394" s="143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143"/>
      <c r="C395" s="143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143"/>
      <c r="C396" s="143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143"/>
      <c r="C397" s="143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42"/>
      <c r="C398" s="142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141" t="s">
        <v>555</v>
      </c>
      <c r="C399" s="141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143"/>
      <c r="C400" s="143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143"/>
      <c r="C401" s="143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143"/>
      <c r="C402" s="143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143"/>
      <c r="C403" s="143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143"/>
      <c r="C404" s="143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143"/>
      <c r="C405" s="143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143"/>
      <c r="C406" s="143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143"/>
      <c r="C407" s="143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42"/>
      <c r="C408" s="142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141" t="s">
        <v>556</v>
      </c>
      <c r="C409" s="141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143"/>
      <c r="C410" s="143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143"/>
      <c r="C411" s="143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143"/>
      <c r="C412" s="143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143"/>
      <c r="C413" s="143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42"/>
      <c r="C414" s="142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141" t="s">
        <v>557</v>
      </c>
      <c r="C415" s="141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143"/>
      <c r="C416" s="143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143"/>
      <c r="C417" s="143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143"/>
      <c r="C418" s="143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143"/>
      <c r="C419" s="143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42"/>
      <c r="C420" s="142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141" t="s">
        <v>558</v>
      </c>
      <c r="C421" s="141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143"/>
      <c r="C422" s="143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143"/>
      <c r="C423" s="143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143"/>
      <c r="C424" s="143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143"/>
      <c r="C425" s="143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143"/>
      <c r="C426" s="143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42"/>
      <c r="C427" s="142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141" t="s">
        <v>559</v>
      </c>
      <c r="C428" s="141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143"/>
      <c r="C429" s="143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143"/>
      <c r="C430" s="143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143"/>
      <c r="C431" s="143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143"/>
      <c r="C432" s="143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42"/>
      <c r="C433" s="142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141">
        <v>11.042018000000001</v>
      </c>
      <c r="C434" s="141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143"/>
      <c r="C435" s="143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143"/>
      <c r="C436" s="143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143"/>
      <c r="C437" s="143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143"/>
      <c r="C438" s="143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42"/>
      <c r="C439" s="142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50" t="s">
        <v>562</v>
      </c>
      <c r="C440" s="150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51"/>
      <c r="C441" s="151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51"/>
      <c r="C442" s="151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51"/>
      <c r="C443" s="151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51"/>
      <c r="C444" s="151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51"/>
      <c r="C445" s="151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51"/>
      <c r="C446" s="151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52"/>
      <c r="C447" s="152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141" t="s">
        <v>563</v>
      </c>
      <c r="C448" s="141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143"/>
      <c r="C449" s="143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143"/>
      <c r="C450" s="143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143"/>
      <c r="C451" s="143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143"/>
      <c r="C452" s="143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143"/>
      <c r="C453" s="143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143"/>
      <c r="C454" s="143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143"/>
      <c r="C455" s="143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143"/>
      <c r="C456" s="143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143"/>
      <c r="C457" s="143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143"/>
      <c r="C458" s="143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42"/>
      <c r="C459" s="142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141" t="s">
        <v>564</v>
      </c>
      <c r="C460" s="141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143"/>
      <c r="C461" s="143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143"/>
      <c r="C462" s="143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143"/>
      <c r="C463" s="143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143"/>
      <c r="C464" s="143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143"/>
      <c r="C465" s="143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143"/>
      <c r="C466" s="143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143"/>
      <c r="C467" s="143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42"/>
      <c r="C468" s="142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141" t="s">
        <v>565</v>
      </c>
      <c r="C469" s="141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143"/>
      <c r="C470" s="143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143"/>
      <c r="C471" s="143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143"/>
      <c r="C472" s="143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143"/>
      <c r="C473" s="143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143"/>
      <c r="C474" s="143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143"/>
      <c r="C475" s="143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143"/>
      <c r="C476" s="143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143"/>
      <c r="C477" s="143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42"/>
      <c r="C478" s="142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141" t="s">
        <v>567</v>
      </c>
      <c r="C479" s="141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143"/>
      <c r="C480" s="143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143"/>
      <c r="C481" s="143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143"/>
      <c r="C482" s="143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143"/>
      <c r="C483" s="143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42"/>
      <c r="C484" s="142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141" t="s">
        <v>568</v>
      </c>
      <c r="C485" s="141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143"/>
      <c r="C486" s="143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143"/>
      <c r="C487" s="143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143"/>
      <c r="C488" s="143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143"/>
      <c r="C489" s="143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143"/>
      <c r="C490" s="143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143"/>
      <c r="C491" s="143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42"/>
      <c r="C492" s="142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50" t="s">
        <v>570</v>
      </c>
      <c r="C493" s="150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51"/>
      <c r="C494" s="151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51"/>
      <c r="C495" s="151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51"/>
      <c r="C496" s="151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51"/>
      <c r="C497" s="151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51"/>
      <c r="C498" s="151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51"/>
      <c r="C499" s="151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51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52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50" t="s">
        <v>571</v>
      </c>
      <c r="C502" s="150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51"/>
      <c r="C503" s="151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51"/>
      <c r="C504" s="151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51"/>
      <c r="C505" s="151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52"/>
      <c r="C506" s="152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141" t="s">
        <v>574</v>
      </c>
      <c r="C507" s="141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42"/>
      <c r="C508" s="142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141" t="s">
        <v>578</v>
      </c>
      <c r="C509" s="141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42"/>
      <c r="C510" s="142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141" t="s">
        <v>580</v>
      </c>
      <c r="C511" s="141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143"/>
      <c r="C512" s="143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143"/>
      <c r="C513" s="143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143"/>
      <c r="C514" s="143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42"/>
      <c r="C515" s="142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141" t="s">
        <v>582</v>
      </c>
      <c r="C516" s="141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143"/>
      <c r="C517" s="143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143"/>
      <c r="C518" s="143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143"/>
      <c r="C519" s="143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143"/>
      <c r="C520" s="143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42"/>
      <c r="C521" s="142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41" t="s">
        <v>583</v>
      </c>
      <c r="C522" s="141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143"/>
      <c r="C523" s="143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42"/>
      <c r="C524" s="142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44" t="s">
        <v>527</v>
      </c>
      <c r="K528" s="145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46"/>
      <c r="K529" s="147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50" t="s">
        <v>584</v>
      </c>
      <c r="C531" s="150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51"/>
      <c r="C532" s="151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51"/>
      <c r="C533" s="151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51"/>
      <c r="C534" s="151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51"/>
      <c r="C535" s="151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51"/>
      <c r="C536" s="151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51"/>
      <c r="C537" s="151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51"/>
      <c r="C538" s="151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51"/>
      <c r="C539" s="151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51"/>
      <c r="C540" s="151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52"/>
      <c r="C541" s="152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50" t="s">
        <v>586</v>
      </c>
      <c r="C542" s="150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51"/>
      <c r="C543" s="151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51"/>
      <c r="C544" s="151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51"/>
      <c r="C545" s="151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51"/>
      <c r="C546" s="151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52"/>
      <c r="C547" s="152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50" t="s">
        <v>587</v>
      </c>
      <c r="C548" s="150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51"/>
      <c r="C549" s="151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51"/>
      <c r="C550" s="151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51"/>
      <c r="C551" s="151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51"/>
      <c r="C552" s="151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51"/>
      <c r="C553" s="151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51"/>
      <c r="C554" s="151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52"/>
      <c r="C555" s="152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141" t="s">
        <v>588</v>
      </c>
      <c r="C556" s="141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143"/>
      <c r="C557" s="143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143"/>
      <c r="C558" s="143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42"/>
      <c r="C559" s="142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141" t="s">
        <v>589</v>
      </c>
      <c r="C560" s="141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143"/>
      <c r="C561" s="143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143"/>
      <c r="C562" s="143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143"/>
      <c r="C563" s="143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143"/>
      <c r="C564" s="143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42"/>
      <c r="C565" s="142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141" t="s">
        <v>590</v>
      </c>
      <c r="C566" s="141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143"/>
      <c r="C567" s="143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143"/>
      <c r="C568" s="143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143"/>
      <c r="C569" s="143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143"/>
      <c r="C570" s="143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143"/>
      <c r="C571" s="143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143"/>
      <c r="C572" s="143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42"/>
      <c r="C573" s="142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141" t="s">
        <v>591</v>
      </c>
      <c r="C574" s="141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143"/>
      <c r="C575" s="143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143"/>
      <c r="C576" s="143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143"/>
      <c r="C577" s="143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143"/>
      <c r="C578" s="143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42"/>
      <c r="C579" s="142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141" t="s">
        <v>592</v>
      </c>
      <c r="C580" s="141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143"/>
      <c r="C581" s="143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143"/>
      <c r="C582" s="143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143"/>
      <c r="C583" s="143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143"/>
      <c r="C584" s="143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143"/>
      <c r="C585" s="143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143"/>
      <c r="C586" s="143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143"/>
      <c r="C587" s="143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143"/>
      <c r="C588" s="143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42"/>
      <c r="C589" s="142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41" t="s">
        <v>593</v>
      </c>
      <c r="C590" s="141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143"/>
      <c r="C591" s="143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143"/>
      <c r="C592" s="143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143"/>
      <c r="C593" s="143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143"/>
      <c r="C594" s="143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143"/>
      <c r="C595" s="143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143"/>
      <c r="C596" s="143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143"/>
      <c r="C597" s="143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42"/>
      <c r="C598" s="142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141" t="s">
        <v>594</v>
      </c>
      <c r="C599" s="141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143"/>
      <c r="C600" s="143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143"/>
      <c r="C601" s="143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143"/>
      <c r="C602" s="143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143"/>
      <c r="C603" s="143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143"/>
      <c r="C604" s="143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42"/>
      <c r="C605" s="142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141" t="s">
        <v>595</v>
      </c>
      <c r="C606" s="141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143"/>
      <c r="C607" s="143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143"/>
      <c r="C608" s="143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143"/>
      <c r="C609" s="143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42"/>
      <c r="C610" s="142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141" t="s">
        <v>596</v>
      </c>
      <c r="C611" s="141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143"/>
      <c r="C612" s="143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143"/>
      <c r="C613" s="143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42"/>
      <c r="C614" s="142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141" t="s">
        <v>597</v>
      </c>
      <c r="C615" s="141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143"/>
      <c r="C616" s="143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143"/>
      <c r="C617" s="143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143"/>
      <c r="C618" s="143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143"/>
      <c r="C619" s="143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42"/>
      <c r="C620" s="142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41" t="s">
        <v>598</v>
      </c>
      <c r="C621" s="141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60"/>
      <c r="C622" s="143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60"/>
      <c r="C623" s="143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60"/>
      <c r="C624" s="143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60"/>
      <c r="C625" s="143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60"/>
      <c r="C626" s="143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60"/>
      <c r="C627" s="143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61"/>
      <c r="C628" s="142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141" t="s">
        <v>599</v>
      </c>
      <c r="C629" s="141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143"/>
      <c r="C630" s="143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143"/>
      <c r="C631" s="143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143"/>
      <c r="C632" s="143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42"/>
      <c r="C633" s="142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141" t="s">
        <v>600</v>
      </c>
      <c r="C634" s="141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143"/>
      <c r="C635" s="143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143"/>
      <c r="C636" s="143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143"/>
      <c r="C637" s="143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143"/>
      <c r="C638" s="143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42"/>
      <c r="C639" s="142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141" t="s">
        <v>601</v>
      </c>
      <c r="C640" s="141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143"/>
      <c r="C641" s="143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143"/>
      <c r="C642" s="143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143"/>
      <c r="C643" s="143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42"/>
      <c r="C644" s="142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141" t="s">
        <v>602</v>
      </c>
      <c r="C645" s="141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143"/>
      <c r="C646" s="143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143"/>
      <c r="C647" s="143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42"/>
      <c r="C648" s="142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41" t="s">
        <v>603</v>
      </c>
      <c r="C649" s="141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143"/>
      <c r="C650" s="143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143"/>
      <c r="C651" s="143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142"/>
      <c r="C652" s="142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141" t="s">
        <v>604</v>
      </c>
      <c r="C653" s="141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143"/>
      <c r="C654" s="143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143"/>
      <c r="C655" s="143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143"/>
      <c r="C656" s="143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143"/>
      <c r="C657" s="143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142"/>
      <c r="C658" s="142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141" t="s">
        <v>606</v>
      </c>
      <c r="C659" s="141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143"/>
      <c r="C660" s="142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143"/>
      <c r="C661" s="141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142"/>
      <c r="C662" s="142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153" t="s">
        <v>607</v>
      </c>
      <c r="C663" s="153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154"/>
      <c r="C664" s="154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154"/>
      <c r="C665" s="154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154"/>
      <c r="C666" s="154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154"/>
      <c r="C667" s="154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154"/>
      <c r="C668" s="154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155"/>
      <c r="C669" s="155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144" t="s">
        <v>527</v>
      </c>
      <c r="K673" s="145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146"/>
      <c r="K674" s="147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141" t="s">
        <v>625</v>
      </c>
      <c r="C676" s="141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143"/>
      <c r="C677" s="143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143"/>
      <c r="C678" s="143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142"/>
      <c r="C679" s="142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141" t="s">
        <v>627</v>
      </c>
      <c r="C680" s="141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143"/>
      <c r="C681" s="143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143"/>
      <c r="C682" s="143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143"/>
      <c r="C683" s="143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143"/>
      <c r="C684" s="143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142"/>
      <c r="C685" s="142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141" t="s">
        <v>628</v>
      </c>
      <c r="C686" s="141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143"/>
      <c r="C687" s="143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143"/>
      <c r="C688" s="143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143"/>
      <c r="C689" s="143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143"/>
      <c r="C690" s="143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143"/>
      <c r="C691" s="143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143"/>
      <c r="C692" s="143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142"/>
      <c r="C693" s="142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141" t="s">
        <v>630</v>
      </c>
      <c r="C694" s="141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143"/>
      <c r="C695" s="143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143"/>
      <c r="C696" s="143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143"/>
      <c r="C697" s="143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143"/>
      <c r="C698" s="143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143"/>
      <c r="C699" s="143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143"/>
      <c r="C700" s="143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143"/>
      <c r="C701" s="143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143"/>
      <c r="C702" s="143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143"/>
      <c r="C703" s="143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143"/>
      <c r="C704" s="143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142"/>
      <c r="C705" s="142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141" t="s">
        <v>633</v>
      </c>
      <c r="C706" s="141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143"/>
      <c r="C707" s="143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143"/>
      <c r="C708" s="143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143"/>
      <c r="C709" s="143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143"/>
      <c r="C710" s="143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142"/>
      <c r="C711" s="142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141" t="s">
        <v>636</v>
      </c>
      <c r="C712" s="141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143"/>
      <c r="C713" s="143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143"/>
      <c r="C714" s="143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142"/>
      <c r="C715" s="142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141" t="s">
        <v>642</v>
      </c>
      <c r="C716" s="141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143"/>
      <c r="C717" s="143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143"/>
      <c r="C718" s="143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142"/>
      <c r="C719" s="142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141" t="s">
        <v>644</v>
      </c>
      <c r="C720" s="141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142"/>
      <c r="C721" s="142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141" t="s">
        <v>646</v>
      </c>
      <c r="C722" s="141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142"/>
      <c r="C723" s="142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141" t="s">
        <v>649</v>
      </c>
      <c r="C724" s="141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142"/>
      <c r="C725" s="142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141" t="s">
        <v>654</v>
      </c>
      <c r="C726" s="141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142"/>
      <c r="C727" s="142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141" t="s">
        <v>650</v>
      </c>
      <c r="C728" s="141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142"/>
      <c r="C729" s="142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141" t="s">
        <v>651</v>
      </c>
      <c r="C730" s="141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142"/>
      <c r="C731" s="142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141" t="s">
        <v>652</v>
      </c>
      <c r="C732" s="141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143"/>
      <c r="C733" s="143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142"/>
      <c r="C734" s="142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141" t="s">
        <v>655</v>
      </c>
      <c r="C735" s="141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143"/>
      <c r="C736" s="143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142"/>
      <c r="C737" s="142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141" t="s">
        <v>656</v>
      </c>
      <c r="C738" s="141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143"/>
      <c r="C739" s="143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142"/>
      <c r="C740" s="142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141" t="s">
        <v>658</v>
      </c>
      <c r="C741" s="141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142"/>
      <c r="C742" s="142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141" t="s">
        <v>659</v>
      </c>
      <c r="C743" s="141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143"/>
      <c r="C744" s="143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143"/>
      <c r="C745" s="143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143"/>
      <c r="C746" s="143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142"/>
      <c r="C747" s="142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141" t="s">
        <v>660</v>
      </c>
      <c r="C748" s="141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143"/>
      <c r="C749" s="143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143"/>
      <c r="C750" s="143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142"/>
      <c r="C751" s="142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141" t="s">
        <v>662</v>
      </c>
      <c r="C752" s="141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143"/>
      <c r="C753" s="143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143"/>
      <c r="C754" s="143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142"/>
      <c r="C755" s="142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148" t="s">
        <v>638</v>
      </c>
      <c r="G756" s="149"/>
      <c r="H756" s="5">
        <f>SUM(H676:H755)</f>
        <v>2255</v>
      </c>
      <c r="I756" s="5">
        <f>H756*75</f>
        <v>169125</v>
      </c>
      <c r="J756" s="1"/>
      <c r="K756" s="1"/>
    </row>
    <row r="759" spans="2:11">
      <c r="B759" s="5" t="s">
        <v>139</v>
      </c>
      <c r="C759" s="5">
        <v>2018</v>
      </c>
      <c r="D759" s="13"/>
      <c r="E759" s="13"/>
      <c r="F759" s="13"/>
      <c r="G759" s="13"/>
      <c r="H759" s="13"/>
      <c r="I759" s="13"/>
      <c r="J759" s="144" t="s">
        <v>527</v>
      </c>
      <c r="K759" s="145"/>
    </row>
    <row r="760" spans="2:11">
      <c r="B760" s="11"/>
      <c r="C760" s="11"/>
      <c r="D760" s="11"/>
      <c r="E760" s="11"/>
      <c r="F760" s="11"/>
      <c r="G760" s="11"/>
      <c r="H760" s="11" t="s">
        <v>4</v>
      </c>
      <c r="I760" s="11"/>
      <c r="J760" s="146"/>
      <c r="K760" s="147"/>
    </row>
    <row r="761" spans="2:11">
      <c r="B761" s="12" t="s">
        <v>0</v>
      </c>
      <c r="C761" s="12" t="s">
        <v>5</v>
      </c>
      <c r="D761" s="12" t="s">
        <v>2</v>
      </c>
      <c r="E761" s="12" t="s">
        <v>6</v>
      </c>
      <c r="F761" s="12" t="s">
        <v>3</v>
      </c>
      <c r="G761" s="12" t="s">
        <v>7</v>
      </c>
      <c r="H761" s="12" t="s">
        <v>8</v>
      </c>
      <c r="I761" s="12" t="s">
        <v>9</v>
      </c>
      <c r="J761" s="76" t="s">
        <v>525</v>
      </c>
      <c r="K761" s="77" t="s">
        <v>526</v>
      </c>
    </row>
    <row r="762" spans="2:11">
      <c r="B762" s="141" t="s">
        <v>665</v>
      </c>
      <c r="C762" s="141" t="s">
        <v>145</v>
      </c>
      <c r="D762" s="1">
        <v>10646</v>
      </c>
      <c r="E762" s="1">
        <v>10665</v>
      </c>
      <c r="F762" s="1"/>
      <c r="G762" s="1"/>
      <c r="H762" s="1">
        <f>E762-D762</f>
        <v>19</v>
      </c>
      <c r="I762" s="1"/>
      <c r="J762" s="1"/>
      <c r="K762" s="1"/>
    </row>
    <row r="763" spans="2:11">
      <c r="B763" s="143"/>
      <c r="C763" s="143"/>
      <c r="D763" s="1">
        <v>10637</v>
      </c>
      <c r="E763" s="1">
        <v>10665</v>
      </c>
      <c r="F763" s="1"/>
      <c r="G763" s="1"/>
      <c r="H763" s="1">
        <f t="shared" ref="H763:H765" si="86">E763-D763</f>
        <v>28</v>
      </c>
      <c r="I763" s="1"/>
      <c r="J763" s="1"/>
      <c r="K763" s="1"/>
    </row>
    <row r="764" spans="2:11">
      <c r="B764" s="143"/>
      <c r="C764" s="143"/>
      <c r="D764" s="1">
        <v>10630</v>
      </c>
      <c r="E764" s="1">
        <v>10665</v>
      </c>
      <c r="F764" s="1"/>
      <c r="G764" s="1"/>
      <c r="H764" s="1">
        <f t="shared" si="86"/>
        <v>35</v>
      </c>
      <c r="I764" s="1"/>
      <c r="J764" s="1"/>
      <c r="K764" s="1"/>
    </row>
    <row r="765" spans="2:11">
      <c r="B765" s="143"/>
      <c r="C765" s="143"/>
      <c r="D765" s="1">
        <v>10616</v>
      </c>
      <c r="E765" s="1">
        <v>10665</v>
      </c>
      <c r="F765" s="1"/>
      <c r="G765" s="1"/>
      <c r="H765" s="1">
        <f t="shared" si="86"/>
        <v>49</v>
      </c>
      <c r="I765" s="1"/>
      <c r="J765" s="1"/>
      <c r="K765" s="1"/>
    </row>
    <row r="766" spans="2:11">
      <c r="B766" s="143"/>
      <c r="C766" s="143"/>
      <c r="D766" s="1">
        <v>10638</v>
      </c>
      <c r="E766" s="1"/>
      <c r="F766" s="1">
        <v>10666</v>
      </c>
      <c r="G766" s="1"/>
      <c r="H766" s="1">
        <f>F766-D766</f>
        <v>28</v>
      </c>
      <c r="I766" s="1"/>
      <c r="J766" s="1"/>
      <c r="K766" s="1"/>
    </row>
    <row r="767" spans="2:11">
      <c r="B767" s="142"/>
      <c r="C767" s="142"/>
      <c r="D767" s="1">
        <v>10638</v>
      </c>
      <c r="E767" s="1"/>
      <c r="F767" s="1">
        <v>10666</v>
      </c>
      <c r="G767" s="1"/>
      <c r="H767" s="1">
        <f>F767-D767</f>
        <v>28</v>
      </c>
      <c r="I767" s="1"/>
      <c r="J767" s="5">
        <v>187</v>
      </c>
      <c r="K767" s="5">
        <f>J767*75</f>
        <v>14025</v>
      </c>
    </row>
    <row r="768" spans="2:11">
      <c r="B768" s="141" t="s">
        <v>666</v>
      </c>
      <c r="C768" s="141" t="s">
        <v>145</v>
      </c>
      <c r="D768" s="1">
        <v>10680</v>
      </c>
      <c r="E768" s="1"/>
      <c r="F768" s="1">
        <v>10723</v>
      </c>
      <c r="G768" s="1"/>
      <c r="H768" s="1">
        <f>F768-D768</f>
        <v>43</v>
      </c>
      <c r="I768" s="1"/>
      <c r="J768" s="5"/>
      <c r="K768" s="5"/>
    </row>
    <row r="769" spans="2:11">
      <c r="B769" s="143"/>
      <c r="C769" s="143"/>
      <c r="D769" s="1">
        <v>10680</v>
      </c>
      <c r="E769" s="1"/>
      <c r="F769" s="1">
        <v>10732</v>
      </c>
      <c r="G769" s="1"/>
      <c r="H769" s="1">
        <f t="shared" ref="H769:H777" si="87">F769-D769</f>
        <v>52</v>
      </c>
      <c r="I769" s="1"/>
      <c r="J769" s="5"/>
      <c r="K769" s="5"/>
    </row>
    <row r="770" spans="2:11">
      <c r="B770" s="143"/>
      <c r="C770" s="143"/>
      <c r="D770" s="1">
        <v>10665</v>
      </c>
      <c r="E770" s="1"/>
      <c r="F770" s="1">
        <v>10732</v>
      </c>
      <c r="G770" s="1"/>
      <c r="H770" s="1">
        <f t="shared" si="87"/>
        <v>67</v>
      </c>
      <c r="I770" s="1"/>
      <c r="J770" s="5"/>
      <c r="K770" s="5"/>
    </row>
    <row r="771" spans="2:11">
      <c r="B771" s="142"/>
      <c r="C771" s="142"/>
      <c r="D771" s="1">
        <v>10665</v>
      </c>
      <c r="E771" s="1"/>
      <c r="F771" s="1">
        <v>10715</v>
      </c>
      <c r="G771" s="1"/>
      <c r="H771" s="1">
        <f t="shared" si="87"/>
        <v>50</v>
      </c>
      <c r="I771" s="1"/>
      <c r="J771" s="5">
        <f>H768+H769+H770+H771</f>
        <v>212</v>
      </c>
      <c r="K771" s="5">
        <f>J771*75</f>
        <v>15900</v>
      </c>
    </row>
    <row r="772" spans="2:11">
      <c r="B772" s="141" t="s">
        <v>668</v>
      </c>
      <c r="C772" s="141" t="s">
        <v>145</v>
      </c>
      <c r="D772" s="1">
        <v>10715</v>
      </c>
      <c r="E772" s="1"/>
      <c r="F772" s="1">
        <v>10775</v>
      </c>
      <c r="G772" s="1"/>
      <c r="H772" s="1">
        <f t="shared" si="87"/>
        <v>60</v>
      </c>
      <c r="I772" s="1"/>
      <c r="J772" s="5"/>
      <c r="K772" s="5"/>
    </row>
    <row r="773" spans="2:11">
      <c r="B773" s="143"/>
      <c r="C773" s="143"/>
      <c r="D773" s="1">
        <v>10715</v>
      </c>
      <c r="E773" s="1"/>
      <c r="F773" s="1">
        <v>10775</v>
      </c>
      <c r="G773" s="1"/>
      <c r="H773" s="1">
        <f t="shared" si="87"/>
        <v>60</v>
      </c>
      <c r="I773" s="1"/>
      <c r="J773" s="5"/>
      <c r="K773" s="5"/>
    </row>
    <row r="774" spans="2:11">
      <c r="B774" s="143"/>
      <c r="C774" s="143"/>
      <c r="D774" s="1">
        <v>10730</v>
      </c>
      <c r="E774" s="1"/>
      <c r="F774" s="1">
        <v>10775</v>
      </c>
      <c r="G774" s="1"/>
      <c r="H774" s="1">
        <f t="shared" si="87"/>
        <v>45</v>
      </c>
      <c r="I774" s="1"/>
      <c r="J774" s="5"/>
      <c r="K774" s="5"/>
    </row>
    <row r="775" spans="2:11">
      <c r="B775" s="142"/>
      <c r="C775" s="142"/>
      <c r="D775" s="1">
        <v>10730</v>
      </c>
      <c r="E775" s="1"/>
      <c r="F775" s="1">
        <v>10775</v>
      </c>
      <c r="G775" s="1"/>
      <c r="H775" s="1">
        <f t="shared" si="87"/>
        <v>45</v>
      </c>
      <c r="I775" s="1"/>
      <c r="J775" s="5">
        <f>H772+H773+H774+H775</f>
        <v>210</v>
      </c>
      <c r="K775" s="5">
        <f>J775*75</f>
        <v>15750</v>
      </c>
    </row>
    <row r="776" spans="2:11">
      <c r="B776" s="150" t="s">
        <v>673</v>
      </c>
      <c r="C776" s="150" t="s">
        <v>145</v>
      </c>
      <c r="D776" s="1">
        <v>10758</v>
      </c>
      <c r="E776" s="1"/>
      <c r="F776" s="1">
        <v>10790</v>
      </c>
      <c r="G776" s="1"/>
      <c r="H776" s="1">
        <f t="shared" si="87"/>
        <v>32</v>
      </c>
      <c r="I776" s="1"/>
      <c r="J776" s="5"/>
      <c r="K776" s="5"/>
    </row>
    <row r="777" spans="2:11">
      <c r="B777" s="151"/>
      <c r="C777" s="151"/>
      <c r="D777" s="1">
        <v>10758</v>
      </c>
      <c r="E777" s="1"/>
      <c r="F777" s="1">
        <v>10790</v>
      </c>
      <c r="G777" s="1"/>
      <c r="H777" s="1">
        <f t="shared" si="87"/>
        <v>32</v>
      </c>
      <c r="I777" s="1"/>
      <c r="J777" s="5"/>
      <c r="K777" s="5"/>
    </row>
    <row r="778" spans="2:11">
      <c r="B778" s="151"/>
      <c r="C778" s="151"/>
      <c r="D778" s="13">
        <v>10758</v>
      </c>
      <c r="E778" s="1"/>
      <c r="F778" s="1"/>
      <c r="G778" s="1"/>
      <c r="H778" s="1"/>
      <c r="I778" s="13" t="s">
        <v>13</v>
      </c>
      <c r="J778" s="5"/>
      <c r="K778" s="5"/>
    </row>
    <row r="779" spans="2:11">
      <c r="B779" s="152"/>
      <c r="C779" s="152"/>
      <c r="D779" s="13">
        <v>10758</v>
      </c>
      <c r="E779" s="1"/>
      <c r="F779" s="1"/>
      <c r="G779" s="1"/>
      <c r="H779" s="1"/>
      <c r="I779" s="13" t="s">
        <v>13</v>
      </c>
      <c r="J779" s="5">
        <f>H776+H777</f>
        <v>64</v>
      </c>
      <c r="K779" s="5">
        <f>J779*75</f>
        <v>4800</v>
      </c>
    </row>
    <row r="780" spans="2:11">
      <c r="B780" s="150" t="s">
        <v>676</v>
      </c>
      <c r="C780" s="150" t="s">
        <v>145</v>
      </c>
      <c r="D780" s="13"/>
      <c r="E780" s="1"/>
      <c r="F780" s="1">
        <v>10800</v>
      </c>
      <c r="G780" s="1"/>
      <c r="H780" s="1">
        <f>F780-D778</f>
        <v>42</v>
      </c>
      <c r="I780" s="5"/>
      <c r="J780" s="5"/>
      <c r="K780" s="5"/>
    </row>
    <row r="781" spans="2:11">
      <c r="B781" s="151"/>
      <c r="C781" s="151"/>
      <c r="D781" s="13"/>
      <c r="E781" s="1"/>
      <c r="F781" s="1">
        <v>10814</v>
      </c>
      <c r="G781" s="1"/>
      <c r="H781" s="1">
        <f>F781-D779</f>
        <v>56</v>
      </c>
      <c r="I781" s="5"/>
      <c r="J781" s="5"/>
      <c r="K781" s="5"/>
    </row>
    <row r="782" spans="2:11">
      <c r="B782" s="151"/>
      <c r="C782" s="151"/>
      <c r="D782" s="13">
        <v>10733</v>
      </c>
      <c r="E782" s="1"/>
      <c r="F782" s="1">
        <v>10800</v>
      </c>
      <c r="G782" s="1"/>
      <c r="H782" s="1">
        <f>F782-D782</f>
        <v>67</v>
      </c>
      <c r="I782" s="5"/>
      <c r="J782" s="5"/>
      <c r="K782" s="5"/>
    </row>
    <row r="783" spans="2:11">
      <c r="B783" s="152"/>
      <c r="C783" s="152"/>
      <c r="D783" s="13">
        <v>10733</v>
      </c>
      <c r="E783" s="1"/>
      <c r="F783" s="1">
        <v>10814</v>
      </c>
      <c r="G783" s="1"/>
      <c r="H783" s="1">
        <f>F783-D783</f>
        <v>81</v>
      </c>
      <c r="I783" s="5"/>
      <c r="J783" s="5">
        <f>H780+H781+H782+H783</f>
        <v>246</v>
      </c>
      <c r="K783" s="5">
        <f>J783*75</f>
        <v>18450</v>
      </c>
    </row>
    <row r="784" spans="2:11">
      <c r="B784" s="141" t="s">
        <v>679</v>
      </c>
      <c r="C784" s="141" t="s">
        <v>145</v>
      </c>
      <c r="D784" s="13">
        <v>10821</v>
      </c>
      <c r="E784" s="1"/>
      <c r="F784" s="109">
        <v>10860</v>
      </c>
      <c r="G784" s="1"/>
      <c r="H784" s="1">
        <f>F784-D784</f>
        <v>39</v>
      </c>
      <c r="I784" s="5"/>
      <c r="J784" s="5"/>
      <c r="K784" s="5"/>
    </row>
    <row r="785" spans="2:11">
      <c r="B785" s="143"/>
      <c r="C785" s="143"/>
      <c r="D785" s="13">
        <v>10821</v>
      </c>
      <c r="E785" s="1"/>
      <c r="F785" s="109">
        <v>10860</v>
      </c>
      <c r="G785" s="1"/>
      <c r="H785" s="1">
        <f t="shared" ref="H785:H786" si="88">F785-D785</f>
        <v>39</v>
      </c>
      <c r="I785" s="5"/>
      <c r="J785" s="5"/>
      <c r="K785" s="5"/>
    </row>
    <row r="786" spans="2:11">
      <c r="B786" s="143"/>
      <c r="C786" s="143"/>
      <c r="D786" s="13">
        <v>10821</v>
      </c>
      <c r="E786" s="1"/>
      <c r="F786" s="109">
        <v>10860</v>
      </c>
      <c r="G786" s="1"/>
      <c r="H786" s="1">
        <f t="shared" si="88"/>
        <v>39</v>
      </c>
      <c r="I786" s="5"/>
      <c r="J786" s="5"/>
      <c r="K786" s="5"/>
    </row>
    <row r="787" spans="2:11">
      <c r="B787" s="142"/>
      <c r="C787" s="142"/>
      <c r="D787" s="13">
        <v>10821</v>
      </c>
      <c r="E787" s="1"/>
      <c r="F787" s="109"/>
      <c r="G787" s="1"/>
      <c r="H787" s="1"/>
      <c r="I787" s="5" t="s">
        <v>13</v>
      </c>
      <c r="J787" s="5">
        <f>H784+H785+H786</f>
        <v>117</v>
      </c>
      <c r="K787" s="5">
        <f>J787*75</f>
        <v>8775</v>
      </c>
    </row>
    <row r="788" spans="2:11">
      <c r="B788" s="141" t="s">
        <v>680</v>
      </c>
      <c r="C788" s="141" t="s">
        <v>145</v>
      </c>
      <c r="D788" s="13"/>
      <c r="E788" s="1"/>
      <c r="F788" s="109">
        <v>10940</v>
      </c>
      <c r="G788" s="1"/>
      <c r="H788" s="1">
        <f>F788-D787</f>
        <v>119</v>
      </c>
      <c r="I788" s="5"/>
      <c r="J788" s="5"/>
      <c r="K788" s="5"/>
    </row>
    <row r="789" spans="2:11">
      <c r="B789" s="143"/>
      <c r="C789" s="143"/>
      <c r="D789" s="13">
        <v>10918</v>
      </c>
      <c r="E789" s="1"/>
      <c r="F789" s="109">
        <v>10938</v>
      </c>
      <c r="G789" s="1"/>
      <c r="H789" s="1">
        <f>F789-D789</f>
        <v>20</v>
      </c>
      <c r="I789" s="5"/>
      <c r="J789" s="5"/>
      <c r="K789" s="5"/>
    </row>
    <row r="790" spans="2:11">
      <c r="B790" s="143"/>
      <c r="C790" s="143"/>
      <c r="D790" s="13">
        <v>10918</v>
      </c>
      <c r="E790" s="1"/>
      <c r="F790" s="109">
        <v>10950</v>
      </c>
      <c r="G790" s="1"/>
      <c r="H790" s="1">
        <f t="shared" ref="H790:H791" si="89">F790-D790</f>
        <v>32</v>
      </c>
      <c r="I790" s="5"/>
      <c r="J790" s="5"/>
      <c r="K790" s="5"/>
    </row>
    <row r="791" spans="2:11">
      <c r="B791" s="142"/>
      <c r="C791" s="142"/>
      <c r="D791" s="13">
        <v>10918</v>
      </c>
      <c r="E791" s="1"/>
      <c r="F791" s="109">
        <v>10950</v>
      </c>
      <c r="G791" s="1"/>
      <c r="H791" s="1">
        <f t="shared" si="89"/>
        <v>32</v>
      </c>
      <c r="I791" s="5"/>
      <c r="J791" s="5">
        <f>H788+H789+H790+H791</f>
        <v>203</v>
      </c>
      <c r="K791" s="5">
        <f>J791*75</f>
        <v>15225</v>
      </c>
    </row>
    <row r="792" spans="2:11">
      <c r="B792" s="141" t="s">
        <v>681</v>
      </c>
      <c r="C792" s="141" t="s">
        <v>145</v>
      </c>
      <c r="D792" s="13">
        <v>10960</v>
      </c>
      <c r="E792" s="1"/>
      <c r="F792" s="1"/>
      <c r="G792" s="110">
        <v>10949</v>
      </c>
      <c r="H792" s="1">
        <f>G792-D792</f>
        <v>-11</v>
      </c>
      <c r="I792" s="5"/>
      <c r="J792" s="5"/>
      <c r="K792" s="5"/>
    </row>
    <row r="793" spans="2:11">
      <c r="B793" s="143"/>
      <c r="C793" s="143"/>
      <c r="D793" s="13">
        <v>10960</v>
      </c>
      <c r="E793" s="1"/>
      <c r="F793" s="1"/>
      <c r="G793" s="110">
        <v>10949</v>
      </c>
      <c r="H793" s="1">
        <f>G793-D793</f>
        <v>-11</v>
      </c>
      <c r="I793" s="5"/>
      <c r="J793" s="5"/>
      <c r="K793" s="5"/>
    </row>
    <row r="794" spans="2:11">
      <c r="B794" s="143"/>
      <c r="C794" s="143"/>
      <c r="D794" s="13">
        <v>10920</v>
      </c>
      <c r="E794" s="1">
        <v>10940</v>
      </c>
      <c r="F794" s="1"/>
      <c r="G794" s="110"/>
      <c r="H794" s="1">
        <f>E794-D794</f>
        <v>20</v>
      </c>
      <c r="I794" s="5"/>
      <c r="J794" s="5"/>
      <c r="K794" s="5"/>
    </row>
    <row r="795" spans="2:11">
      <c r="B795" s="142"/>
      <c r="C795" s="142"/>
      <c r="D795" s="13">
        <v>10920</v>
      </c>
      <c r="E795" s="1">
        <v>10940</v>
      </c>
      <c r="F795" s="1"/>
      <c r="G795" s="110"/>
      <c r="H795" s="1">
        <f>E795-D795</f>
        <v>20</v>
      </c>
      <c r="I795" s="5"/>
      <c r="J795" s="5">
        <f>H792+H793+H794+H795</f>
        <v>18</v>
      </c>
      <c r="K795" s="5">
        <f>J795*75</f>
        <v>1350</v>
      </c>
    </row>
    <row r="796" spans="2:11">
      <c r="B796" s="141" t="s">
        <v>685</v>
      </c>
      <c r="C796" s="141" t="s">
        <v>145</v>
      </c>
      <c r="D796" s="13">
        <v>11015</v>
      </c>
      <c r="E796" s="1"/>
      <c r="F796" s="109">
        <v>11065</v>
      </c>
      <c r="G796" s="1"/>
      <c r="H796" s="1">
        <f>F796-D796</f>
        <v>50</v>
      </c>
      <c r="I796" s="5"/>
      <c r="J796" s="5"/>
      <c r="K796" s="5"/>
    </row>
    <row r="797" spans="2:11">
      <c r="B797" s="143"/>
      <c r="C797" s="143"/>
      <c r="D797" s="13">
        <v>11015</v>
      </c>
      <c r="E797" s="1"/>
      <c r="F797" s="109">
        <v>11065</v>
      </c>
      <c r="G797" s="1"/>
      <c r="H797" s="1">
        <f t="shared" ref="H797:H798" si="90">F797-D797</f>
        <v>50</v>
      </c>
      <c r="I797" s="5"/>
      <c r="J797" s="5"/>
      <c r="K797" s="5"/>
    </row>
    <row r="798" spans="2:11">
      <c r="B798" s="142"/>
      <c r="C798" s="142"/>
      <c r="D798" s="13">
        <v>11015</v>
      </c>
      <c r="E798" s="1"/>
      <c r="F798" s="109">
        <v>11065</v>
      </c>
      <c r="G798" s="1"/>
      <c r="H798" s="1">
        <f t="shared" si="90"/>
        <v>50</v>
      </c>
      <c r="I798" s="5"/>
      <c r="J798" s="5">
        <v>150</v>
      </c>
      <c r="K798" s="5">
        <f>J798*75</f>
        <v>11250</v>
      </c>
    </row>
    <row r="799" spans="2:11">
      <c r="B799" s="141" t="s">
        <v>688</v>
      </c>
      <c r="C799" s="141" t="s">
        <v>145</v>
      </c>
      <c r="D799" s="13">
        <v>11000</v>
      </c>
      <c r="E799" s="1">
        <v>11025</v>
      </c>
      <c r="F799" s="109"/>
      <c r="G799" s="1"/>
      <c r="H799" s="1">
        <f>E799-D799</f>
        <v>25</v>
      </c>
      <c r="I799" s="5"/>
      <c r="J799" s="5"/>
      <c r="K799" s="5"/>
    </row>
    <row r="800" spans="2:11">
      <c r="B800" s="142"/>
      <c r="C800" s="142"/>
      <c r="D800" s="13">
        <v>11000</v>
      </c>
      <c r="E800" s="1">
        <v>11025</v>
      </c>
      <c r="F800" s="109"/>
      <c r="G800" s="1"/>
      <c r="H800" s="1">
        <f>E800-D800</f>
        <v>25</v>
      </c>
      <c r="I800" s="5"/>
      <c r="J800" s="5">
        <v>50</v>
      </c>
      <c r="K800" s="5">
        <f>J800*75</f>
        <v>3750</v>
      </c>
    </row>
    <row r="801" spans="2:11">
      <c r="B801" s="141" t="s">
        <v>691</v>
      </c>
      <c r="C801" s="141" t="s">
        <v>145</v>
      </c>
      <c r="D801" s="13">
        <v>10965</v>
      </c>
      <c r="E801" s="1">
        <v>11000</v>
      </c>
      <c r="F801" s="109"/>
      <c r="G801" s="1"/>
      <c r="H801" s="1">
        <f>E801-D801</f>
        <v>35</v>
      </c>
      <c r="I801" s="5"/>
      <c r="J801" s="5"/>
      <c r="K801" s="5"/>
    </row>
    <row r="802" spans="2:11">
      <c r="B802" s="143"/>
      <c r="C802" s="143"/>
      <c r="D802" s="13">
        <v>10945</v>
      </c>
      <c r="E802" s="1">
        <v>11000</v>
      </c>
      <c r="F802" s="109"/>
      <c r="G802" s="1"/>
      <c r="H802" s="1">
        <f t="shared" ref="H802:H804" si="91">E802-D802</f>
        <v>55</v>
      </c>
      <c r="I802" s="5"/>
      <c r="J802" s="5"/>
      <c r="K802" s="5"/>
    </row>
    <row r="803" spans="2:11">
      <c r="B803" s="143"/>
      <c r="C803" s="143"/>
      <c r="D803" s="13">
        <v>10935</v>
      </c>
      <c r="E803" s="1">
        <v>11000</v>
      </c>
      <c r="F803" s="109"/>
      <c r="G803" s="1"/>
      <c r="H803" s="1">
        <f t="shared" si="91"/>
        <v>65</v>
      </c>
      <c r="I803" s="5"/>
      <c r="J803" s="5"/>
      <c r="K803" s="5"/>
    </row>
    <row r="804" spans="2:11">
      <c r="B804" s="142"/>
      <c r="C804" s="142"/>
      <c r="D804" s="13">
        <v>10935</v>
      </c>
      <c r="E804" s="1">
        <v>11000</v>
      </c>
      <c r="F804" s="109"/>
      <c r="G804" s="1"/>
      <c r="H804" s="1">
        <f t="shared" si="91"/>
        <v>65</v>
      </c>
      <c r="I804" s="5"/>
      <c r="J804" s="5">
        <f>H801+H802+H803+H804</f>
        <v>220</v>
      </c>
      <c r="K804" s="5">
        <f>J804*75</f>
        <v>16500</v>
      </c>
    </row>
    <row r="805" spans="2:11">
      <c r="B805" s="141" t="s">
        <v>694</v>
      </c>
      <c r="C805" s="141" t="s">
        <v>145</v>
      </c>
      <c r="D805" s="13">
        <v>10959</v>
      </c>
      <c r="E805" s="1"/>
      <c r="F805" s="109">
        <v>10992</v>
      </c>
      <c r="G805" s="1"/>
      <c r="H805" s="1">
        <f>F805-D805</f>
        <v>33</v>
      </c>
      <c r="I805" s="5"/>
      <c r="J805" s="5"/>
      <c r="K805" s="5"/>
    </row>
    <row r="806" spans="2:11">
      <c r="B806" s="143"/>
      <c r="C806" s="143"/>
      <c r="D806" s="13">
        <v>10959</v>
      </c>
      <c r="E806" s="1"/>
      <c r="F806" s="109">
        <v>10992</v>
      </c>
      <c r="G806" s="1"/>
      <c r="H806" s="1">
        <f t="shared" ref="H806:H808" si="92">F806-D806</f>
        <v>33</v>
      </c>
      <c r="I806" s="5"/>
      <c r="J806" s="5"/>
      <c r="K806" s="5"/>
    </row>
    <row r="807" spans="2:11">
      <c r="B807" s="143"/>
      <c r="C807" s="143"/>
      <c r="D807" s="13">
        <v>10959</v>
      </c>
      <c r="E807" s="1"/>
      <c r="F807" s="109">
        <v>11010</v>
      </c>
      <c r="G807" s="1"/>
      <c r="H807" s="1">
        <f t="shared" si="92"/>
        <v>51</v>
      </c>
      <c r="I807" s="5"/>
      <c r="J807" s="5"/>
      <c r="K807" s="5"/>
    </row>
    <row r="808" spans="2:11">
      <c r="B808" s="142"/>
      <c r="C808" s="142"/>
      <c r="D808" s="13">
        <v>10959</v>
      </c>
      <c r="E808" s="1"/>
      <c r="F808" s="109">
        <v>11030</v>
      </c>
      <c r="G808" s="1"/>
      <c r="H808" s="1">
        <f t="shared" si="92"/>
        <v>71</v>
      </c>
      <c r="I808" s="5"/>
      <c r="J808" s="5">
        <f>H805+H806+H807+H808</f>
        <v>188</v>
      </c>
      <c r="K808" s="5">
        <f>J808*75</f>
        <v>14100</v>
      </c>
    </row>
    <row r="809" spans="2:11">
      <c r="B809" s="150" t="s">
        <v>696</v>
      </c>
      <c r="C809" s="150" t="s">
        <v>145</v>
      </c>
      <c r="D809" s="13">
        <v>11000</v>
      </c>
      <c r="E809" s="1">
        <v>11050</v>
      </c>
      <c r="F809" s="109"/>
      <c r="G809" s="1"/>
      <c r="H809" s="1">
        <f>E809-D809</f>
        <v>50</v>
      </c>
      <c r="I809" s="5"/>
      <c r="J809" s="5"/>
      <c r="K809" s="5"/>
    </row>
    <row r="810" spans="2:11">
      <c r="B810" s="151"/>
      <c r="C810" s="151"/>
      <c r="D810" s="13">
        <v>11000</v>
      </c>
      <c r="E810" s="1">
        <v>11050</v>
      </c>
      <c r="F810" s="109"/>
      <c r="G810" s="1"/>
      <c r="H810" s="1">
        <f t="shared" ref="H810:H816" si="93">E810-D810</f>
        <v>50</v>
      </c>
      <c r="I810" s="5"/>
      <c r="J810" s="5"/>
      <c r="K810" s="5"/>
    </row>
    <row r="811" spans="2:11">
      <c r="B811" s="151"/>
      <c r="C811" s="151"/>
      <c r="D811" s="13">
        <v>10970</v>
      </c>
      <c r="E811" s="1">
        <v>11050</v>
      </c>
      <c r="F811" s="109"/>
      <c r="G811" s="1"/>
      <c r="H811" s="1">
        <f t="shared" si="93"/>
        <v>80</v>
      </c>
      <c r="I811" s="5"/>
      <c r="J811" s="5"/>
      <c r="K811" s="5"/>
    </row>
    <row r="812" spans="2:11">
      <c r="B812" s="152"/>
      <c r="C812" s="152"/>
      <c r="D812" s="13">
        <v>10960</v>
      </c>
      <c r="E812" s="1">
        <v>11050</v>
      </c>
      <c r="F812" s="109"/>
      <c r="G812" s="1"/>
      <c r="H812" s="1">
        <f t="shared" si="93"/>
        <v>90</v>
      </c>
      <c r="I812" s="5"/>
      <c r="J812" s="5">
        <f>H809+H810+H811+H812</f>
        <v>270</v>
      </c>
      <c r="K812" s="5">
        <f>J812*75</f>
        <v>20250</v>
      </c>
    </row>
    <row r="813" spans="2:11">
      <c r="B813" s="141" t="s">
        <v>699</v>
      </c>
      <c r="C813" s="141" t="s">
        <v>145</v>
      </c>
      <c r="D813" s="13">
        <v>10960</v>
      </c>
      <c r="E813" s="1">
        <v>11000</v>
      </c>
      <c r="F813" s="109"/>
      <c r="G813" s="1"/>
      <c r="H813" s="1">
        <f t="shared" si="93"/>
        <v>40</v>
      </c>
      <c r="I813" s="5"/>
      <c r="J813" s="5"/>
      <c r="K813" s="5"/>
    </row>
    <row r="814" spans="2:11">
      <c r="B814" s="143"/>
      <c r="C814" s="143"/>
      <c r="D814" s="13">
        <v>10960</v>
      </c>
      <c r="E814" s="1">
        <v>11000</v>
      </c>
      <c r="F814" s="109"/>
      <c r="G814" s="1"/>
      <c r="H814" s="1">
        <f t="shared" si="93"/>
        <v>40</v>
      </c>
      <c r="I814" s="5"/>
      <c r="J814" s="5"/>
      <c r="K814" s="5"/>
    </row>
    <row r="815" spans="2:11">
      <c r="B815" s="143"/>
      <c r="C815" s="143"/>
      <c r="D815" s="13">
        <v>10950</v>
      </c>
      <c r="E815" s="1">
        <v>11000</v>
      </c>
      <c r="F815" s="109"/>
      <c r="G815" s="1"/>
      <c r="H815" s="1">
        <f t="shared" si="93"/>
        <v>50</v>
      </c>
      <c r="I815" s="5"/>
      <c r="J815" s="5"/>
      <c r="K815" s="5"/>
    </row>
    <row r="816" spans="2:11">
      <c r="B816" s="142"/>
      <c r="C816" s="142"/>
      <c r="D816" s="13">
        <v>10950</v>
      </c>
      <c r="E816" s="1">
        <v>11000</v>
      </c>
      <c r="F816" s="109"/>
      <c r="G816" s="1"/>
      <c r="H816" s="1">
        <f t="shared" si="93"/>
        <v>50</v>
      </c>
      <c r="I816" s="5"/>
      <c r="J816" s="5">
        <f>H813+H814+H815+H816</f>
        <v>180</v>
      </c>
      <c r="K816" s="5">
        <f>J816*75</f>
        <v>13500</v>
      </c>
    </row>
    <row r="817" spans="2:11">
      <c r="B817" s="141" t="s">
        <v>700</v>
      </c>
      <c r="C817" s="141" t="s">
        <v>145</v>
      </c>
      <c r="D817" s="13">
        <v>10975</v>
      </c>
      <c r="E817" s="1"/>
      <c r="F817" s="109">
        <v>11040</v>
      </c>
      <c r="G817" s="1"/>
      <c r="H817" s="1">
        <f>F817-D817</f>
        <v>65</v>
      </c>
      <c r="I817" s="5"/>
      <c r="J817" s="5"/>
      <c r="K817" s="5"/>
    </row>
    <row r="818" spans="2:11">
      <c r="B818" s="143"/>
      <c r="C818" s="143"/>
      <c r="D818" s="13">
        <v>10975</v>
      </c>
      <c r="E818" s="1"/>
      <c r="F818" s="109">
        <v>11040</v>
      </c>
      <c r="G818" s="1"/>
      <c r="H818" s="1">
        <f>F818-D818</f>
        <v>65</v>
      </c>
      <c r="I818" s="5"/>
      <c r="J818" s="5"/>
      <c r="K818" s="5"/>
    </row>
    <row r="819" spans="2:11">
      <c r="B819" s="143"/>
      <c r="C819" s="143"/>
      <c r="D819" s="13">
        <v>10975</v>
      </c>
      <c r="E819" s="1"/>
      <c r="F819" s="109"/>
      <c r="G819" s="1"/>
      <c r="H819" s="1"/>
      <c r="I819" s="13" t="s">
        <v>13</v>
      </c>
      <c r="J819" s="5"/>
      <c r="K819" s="5"/>
    </row>
    <row r="820" spans="2:11">
      <c r="B820" s="142"/>
      <c r="C820" s="142"/>
      <c r="D820" s="13">
        <v>10975</v>
      </c>
      <c r="E820" s="1"/>
      <c r="F820" s="109"/>
      <c r="G820" s="1"/>
      <c r="H820" s="1"/>
      <c r="I820" s="13" t="s">
        <v>13</v>
      </c>
      <c r="J820" s="5">
        <f>H817+H818</f>
        <v>130</v>
      </c>
      <c r="K820" s="5">
        <f>J820*75</f>
        <v>9750</v>
      </c>
    </row>
    <row r="821" spans="2:11">
      <c r="B821" s="141" t="s">
        <v>702</v>
      </c>
      <c r="C821" s="141" t="s">
        <v>145</v>
      </c>
      <c r="D821" s="13"/>
      <c r="E821" s="1"/>
      <c r="F821" s="109">
        <v>11080</v>
      </c>
      <c r="G821" s="1"/>
      <c r="H821" s="1">
        <f>F821-D819</f>
        <v>105</v>
      </c>
      <c r="I821" s="5"/>
      <c r="J821" s="5"/>
      <c r="K821" s="5"/>
    </row>
    <row r="822" spans="2:11">
      <c r="B822" s="143"/>
      <c r="C822" s="143"/>
      <c r="D822" s="13"/>
      <c r="E822" s="1"/>
      <c r="F822" s="109">
        <v>11100</v>
      </c>
      <c r="G822" s="1"/>
      <c r="H822" s="1">
        <f>F822-D820</f>
        <v>125</v>
      </c>
      <c r="I822" s="5"/>
      <c r="J822" s="5"/>
      <c r="K822" s="5"/>
    </row>
    <row r="823" spans="2:11">
      <c r="B823" s="143"/>
      <c r="C823" s="143"/>
      <c r="D823" s="13">
        <v>11045</v>
      </c>
      <c r="E823" s="1"/>
      <c r="F823" s="109">
        <v>11100</v>
      </c>
      <c r="G823" s="1"/>
      <c r="H823" s="1">
        <f>F823-D823</f>
        <v>55</v>
      </c>
      <c r="I823" s="5"/>
      <c r="J823" s="5"/>
      <c r="K823" s="5"/>
    </row>
    <row r="824" spans="2:11">
      <c r="B824" s="142"/>
      <c r="C824" s="142"/>
      <c r="D824" s="13">
        <v>11045</v>
      </c>
      <c r="E824" s="1"/>
      <c r="F824" s="109"/>
      <c r="G824" s="1"/>
      <c r="H824" s="1"/>
      <c r="I824" s="13" t="s">
        <v>13</v>
      </c>
      <c r="J824" s="5">
        <f>H821+H822+H823</f>
        <v>285</v>
      </c>
      <c r="K824" s="5">
        <f>J824*75</f>
        <v>21375</v>
      </c>
    </row>
    <row r="825" spans="2:11">
      <c r="B825" s="141" t="s">
        <v>704</v>
      </c>
      <c r="C825" s="141" t="s">
        <v>145</v>
      </c>
      <c r="D825" s="13"/>
      <c r="E825" s="1"/>
      <c r="F825" s="109">
        <v>11140</v>
      </c>
      <c r="G825" s="1"/>
      <c r="H825" s="1">
        <f>F825-D824</f>
        <v>95</v>
      </c>
      <c r="I825" s="5"/>
      <c r="J825" s="5"/>
      <c r="K825" s="5"/>
    </row>
    <row r="826" spans="2:11">
      <c r="B826" s="143"/>
      <c r="C826" s="143"/>
      <c r="D826" s="13">
        <v>11125</v>
      </c>
      <c r="E826" s="1"/>
      <c r="F826" s="109">
        <v>11150</v>
      </c>
      <c r="G826" s="1"/>
      <c r="H826" s="1">
        <f>F826-D826</f>
        <v>25</v>
      </c>
      <c r="I826" s="5"/>
      <c r="J826" s="5"/>
      <c r="K826" s="5"/>
    </row>
    <row r="827" spans="2:11">
      <c r="B827" s="143"/>
      <c r="C827" s="143"/>
      <c r="D827" s="13">
        <v>11125</v>
      </c>
      <c r="E827" s="1"/>
      <c r="F827" s="109">
        <v>11150</v>
      </c>
      <c r="G827" s="1"/>
      <c r="H827" s="1">
        <f>F827-D827</f>
        <v>25</v>
      </c>
      <c r="I827" s="5"/>
      <c r="J827" s="5"/>
      <c r="K827" s="5"/>
    </row>
    <row r="828" spans="2:11">
      <c r="B828" s="142"/>
      <c r="C828" s="142"/>
      <c r="D828" s="13">
        <v>11125</v>
      </c>
      <c r="E828" s="1"/>
      <c r="F828" s="109"/>
      <c r="G828" s="1"/>
      <c r="H828" s="1"/>
      <c r="I828" s="13" t="s">
        <v>13</v>
      </c>
      <c r="J828" s="5">
        <f>H825+H826+H827</f>
        <v>145</v>
      </c>
      <c r="K828" s="5">
        <f>J828*75</f>
        <v>10875</v>
      </c>
    </row>
    <row r="829" spans="2:11">
      <c r="B829" s="141" t="s">
        <v>706</v>
      </c>
      <c r="C829" s="141" t="s">
        <v>145</v>
      </c>
      <c r="D829" s="13"/>
      <c r="E829" s="1"/>
      <c r="F829" s="109">
        <v>11165</v>
      </c>
      <c r="G829" s="1"/>
      <c r="H829" s="1">
        <f>F829-D828</f>
        <v>40</v>
      </c>
      <c r="I829" s="5"/>
      <c r="J829" s="5"/>
      <c r="K829" s="5"/>
    </row>
    <row r="830" spans="2:11">
      <c r="B830" s="143"/>
      <c r="C830" s="143"/>
      <c r="D830" s="13">
        <v>11150</v>
      </c>
      <c r="E830" s="1">
        <v>11130</v>
      </c>
      <c r="F830" s="109"/>
      <c r="G830" s="1"/>
      <c r="H830" s="1">
        <f>E830-D830</f>
        <v>-20</v>
      </c>
      <c r="I830" s="5"/>
      <c r="J830" s="5"/>
      <c r="K830" s="5"/>
    </row>
    <row r="831" spans="2:11">
      <c r="B831" s="142"/>
      <c r="C831" s="142"/>
      <c r="D831" s="13">
        <v>11150</v>
      </c>
      <c r="E831" s="1">
        <v>11130</v>
      </c>
      <c r="F831" s="109"/>
      <c r="G831" s="1"/>
      <c r="H831" s="1">
        <f>E831-D831</f>
        <v>-20</v>
      </c>
      <c r="I831" s="5"/>
      <c r="J831" s="5">
        <f>H829+H830+H831</f>
        <v>0</v>
      </c>
      <c r="K831" s="5">
        <v>0</v>
      </c>
    </row>
    <row r="832" spans="2:11">
      <c r="B832" s="141" t="s">
        <v>709</v>
      </c>
      <c r="C832" s="141" t="s">
        <v>270</v>
      </c>
      <c r="D832" s="13">
        <v>11155</v>
      </c>
      <c r="E832" s="1"/>
      <c r="F832" s="109">
        <v>11179</v>
      </c>
      <c r="G832" s="1"/>
      <c r="H832" s="1">
        <f>F832-D832</f>
        <v>24</v>
      </c>
      <c r="I832" s="5"/>
      <c r="J832" s="5"/>
      <c r="K832" s="5"/>
    </row>
    <row r="833" spans="2:11">
      <c r="B833" s="143"/>
      <c r="C833" s="143"/>
      <c r="D833" s="13">
        <v>11155</v>
      </c>
      <c r="E833" s="1"/>
      <c r="F833" s="109">
        <v>11179</v>
      </c>
      <c r="G833" s="1"/>
      <c r="H833" s="1">
        <f t="shared" ref="H833:H835" si="94">F833-D833</f>
        <v>24</v>
      </c>
      <c r="I833" s="5"/>
      <c r="J833" s="5"/>
      <c r="K833" s="5"/>
    </row>
    <row r="834" spans="2:11">
      <c r="B834" s="143"/>
      <c r="C834" s="143"/>
      <c r="D834" s="13">
        <v>11155</v>
      </c>
      <c r="E834" s="1"/>
      <c r="F834" s="109">
        <v>11179</v>
      </c>
      <c r="G834" s="1"/>
      <c r="H834" s="1">
        <f t="shared" si="94"/>
        <v>24</v>
      </c>
      <c r="I834" s="5"/>
      <c r="J834" s="5"/>
      <c r="K834" s="5"/>
    </row>
    <row r="835" spans="2:11">
      <c r="B835" s="142"/>
      <c r="C835" s="142"/>
      <c r="D835" s="13">
        <v>11155</v>
      </c>
      <c r="E835" s="1"/>
      <c r="F835" s="109">
        <v>11179</v>
      </c>
      <c r="G835" s="1"/>
      <c r="H835" s="1">
        <f t="shared" si="94"/>
        <v>24</v>
      </c>
      <c r="I835" s="5"/>
      <c r="J835" s="5">
        <f>H832+H833+H834+H835</f>
        <v>96</v>
      </c>
      <c r="K835" s="5">
        <f>J835*75</f>
        <v>7200</v>
      </c>
    </row>
    <row r="836" spans="2:11">
      <c r="B836" s="141" t="s">
        <v>714</v>
      </c>
      <c r="C836" s="141" t="s">
        <v>270</v>
      </c>
      <c r="D836" s="13">
        <v>11249</v>
      </c>
      <c r="E836" s="1"/>
      <c r="F836" s="109">
        <v>11262</v>
      </c>
      <c r="G836" s="1"/>
      <c r="H836" s="1">
        <f>F836-D836</f>
        <v>13</v>
      </c>
      <c r="I836" s="5"/>
      <c r="J836" s="5"/>
      <c r="K836" s="5"/>
    </row>
    <row r="837" spans="2:11">
      <c r="B837" s="143"/>
      <c r="C837" s="143"/>
      <c r="D837" s="13">
        <v>11249</v>
      </c>
      <c r="E837" s="1"/>
      <c r="F837" s="109">
        <v>11262</v>
      </c>
      <c r="G837" s="1"/>
      <c r="H837" s="1">
        <f t="shared" ref="H837:H839" si="95">F837-D837</f>
        <v>13</v>
      </c>
      <c r="I837" s="5"/>
      <c r="J837" s="5"/>
      <c r="K837" s="5"/>
    </row>
    <row r="838" spans="2:11">
      <c r="B838" s="143"/>
      <c r="C838" s="143"/>
      <c r="D838" s="13">
        <v>11249</v>
      </c>
      <c r="E838" s="1"/>
      <c r="F838" s="109">
        <v>11262</v>
      </c>
      <c r="G838" s="1"/>
      <c r="H838" s="1">
        <f t="shared" si="95"/>
        <v>13</v>
      </c>
      <c r="I838" s="5"/>
      <c r="J838" s="5"/>
      <c r="K838" s="5"/>
    </row>
    <row r="839" spans="2:11">
      <c r="B839" s="143"/>
      <c r="C839" s="143"/>
      <c r="D839" s="13">
        <v>11249</v>
      </c>
      <c r="E839" s="1"/>
      <c r="F839" s="109">
        <v>11262</v>
      </c>
      <c r="G839" s="1"/>
      <c r="H839" s="1">
        <f t="shared" si="95"/>
        <v>13</v>
      </c>
      <c r="I839" s="5"/>
      <c r="J839" s="5"/>
      <c r="K839" s="5"/>
    </row>
    <row r="840" spans="2:11">
      <c r="B840" s="143"/>
      <c r="C840" s="143"/>
      <c r="D840" s="13"/>
      <c r="E840" s="1">
        <v>11270</v>
      </c>
      <c r="F840" s="109"/>
      <c r="G840" s="1">
        <v>11285</v>
      </c>
      <c r="H840" s="1">
        <f>E840-G840</f>
        <v>-15</v>
      </c>
      <c r="I840" s="5"/>
      <c r="J840" s="5"/>
      <c r="K840" s="5"/>
    </row>
    <row r="841" spans="2:11">
      <c r="B841" s="143"/>
      <c r="C841" s="143"/>
      <c r="D841" s="13"/>
      <c r="E841" s="1">
        <v>11270</v>
      </c>
      <c r="F841" s="109"/>
      <c r="G841" s="1">
        <v>11285</v>
      </c>
      <c r="H841" s="1">
        <f>E841-G841</f>
        <v>-15</v>
      </c>
      <c r="I841" s="5"/>
      <c r="J841" s="5"/>
      <c r="K841" s="5"/>
    </row>
    <row r="842" spans="2:11">
      <c r="B842" s="143"/>
      <c r="C842" s="143"/>
      <c r="D842" s="13">
        <v>11288</v>
      </c>
      <c r="E842" s="1"/>
      <c r="F842" s="109">
        <v>11310</v>
      </c>
      <c r="G842" s="1"/>
      <c r="H842" s="1">
        <f>F842-D842</f>
        <v>22</v>
      </c>
      <c r="I842" s="5"/>
      <c r="J842" s="5"/>
      <c r="K842" s="5"/>
    </row>
    <row r="843" spans="2:11">
      <c r="B843" s="142"/>
      <c r="C843" s="142"/>
      <c r="D843" s="13">
        <v>11288</v>
      </c>
      <c r="E843" s="1"/>
      <c r="F843" s="109">
        <v>11310</v>
      </c>
      <c r="G843" s="1"/>
      <c r="H843" s="1">
        <f>F843-D843</f>
        <v>22</v>
      </c>
      <c r="I843" s="5"/>
      <c r="J843" s="5">
        <f>H836+H837+H838+H839+H840+H841+H842+H843</f>
        <v>66</v>
      </c>
      <c r="K843" s="5">
        <f>J843*75</f>
        <v>4950</v>
      </c>
    </row>
    <row r="844" spans="2:11">
      <c r="B844" s="141" t="s">
        <v>720</v>
      </c>
      <c r="C844" s="141" t="s">
        <v>270</v>
      </c>
      <c r="D844" s="13">
        <v>11300</v>
      </c>
      <c r="E844" s="1"/>
      <c r="F844" s="109">
        <v>11340</v>
      </c>
      <c r="G844" s="1"/>
      <c r="H844" s="1">
        <f>F844-D844</f>
        <v>40</v>
      </c>
      <c r="I844" s="5"/>
      <c r="J844" s="5"/>
      <c r="K844" s="5"/>
    </row>
    <row r="845" spans="2:11">
      <c r="B845" s="143"/>
      <c r="C845" s="143"/>
      <c r="D845" s="13">
        <v>11300</v>
      </c>
      <c r="E845" s="1"/>
      <c r="F845" s="109">
        <v>11340</v>
      </c>
      <c r="G845" s="1"/>
      <c r="H845" s="1">
        <f>F845-D845</f>
        <v>40</v>
      </c>
      <c r="I845" s="5"/>
      <c r="J845" s="5"/>
      <c r="K845" s="5"/>
    </row>
    <row r="846" spans="2:11">
      <c r="B846" s="143"/>
      <c r="C846" s="143"/>
      <c r="D846" s="13"/>
      <c r="E846" s="1">
        <v>11340</v>
      </c>
      <c r="F846" s="109"/>
      <c r="G846" s="1"/>
      <c r="H846" s="1"/>
      <c r="I846" s="13" t="s">
        <v>13</v>
      </c>
      <c r="J846" s="5"/>
      <c r="K846" s="5"/>
    </row>
    <row r="847" spans="2:11">
      <c r="B847" s="142"/>
      <c r="C847" s="142"/>
      <c r="D847" s="13"/>
      <c r="E847" s="1">
        <v>11340</v>
      </c>
      <c r="F847" s="109"/>
      <c r="G847" s="1"/>
      <c r="H847" s="1"/>
      <c r="I847" s="13" t="s">
        <v>13</v>
      </c>
      <c r="J847" s="5">
        <v>80</v>
      </c>
      <c r="K847" s="5">
        <f>J847*75</f>
        <v>6000</v>
      </c>
    </row>
    <row r="848" spans="2:11">
      <c r="B848" s="141" t="s">
        <v>727</v>
      </c>
      <c r="C848" s="141" t="s">
        <v>270</v>
      </c>
      <c r="D848" s="13">
        <v>11292</v>
      </c>
      <c r="E848" s="1">
        <v>11321</v>
      </c>
      <c r="F848" s="109"/>
      <c r="G848" s="1"/>
      <c r="H848" s="1">
        <f>E848-D848</f>
        <v>29</v>
      </c>
      <c r="I848" s="5"/>
      <c r="J848" s="5"/>
      <c r="K848" s="5"/>
    </row>
    <row r="849" spans="2:11">
      <c r="B849" s="143"/>
      <c r="C849" s="143"/>
      <c r="D849" s="13">
        <v>11292</v>
      </c>
      <c r="E849" s="1">
        <v>11321</v>
      </c>
      <c r="F849" s="109"/>
      <c r="G849" s="1"/>
      <c r="H849" s="1">
        <f>E849-D849</f>
        <v>29</v>
      </c>
      <c r="I849" s="5"/>
      <c r="J849" s="5"/>
      <c r="K849" s="5"/>
    </row>
    <row r="850" spans="2:11">
      <c r="B850" s="143"/>
      <c r="C850" s="143"/>
      <c r="D850" s="13"/>
      <c r="E850" s="1">
        <v>11321</v>
      </c>
      <c r="F850" s="109"/>
      <c r="G850" s="1">
        <v>11338</v>
      </c>
      <c r="H850" s="1">
        <f>E850-G850</f>
        <v>-17</v>
      </c>
      <c r="I850" s="5"/>
      <c r="J850" s="5"/>
      <c r="K850" s="5"/>
    </row>
    <row r="851" spans="2:11">
      <c r="B851" s="143"/>
      <c r="C851" s="143"/>
      <c r="D851" s="13">
        <v>11345</v>
      </c>
      <c r="E851" s="1"/>
      <c r="F851" s="109">
        <v>11375</v>
      </c>
      <c r="G851" s="1"/>
      <c r="H851" s="1">
        <f>F851-D851</f>
        <v>30</v>
      </c>
      <c r="I851" s="5"/>
      <c r="J851" s="5"/>
      <c r="K851" s="5"/>
    </row>
    <row r="852" spans="2:11">
      <c r="B852" s="143"/>
      <c r="C852" s="143"/>
      <c r="D852" s="13">
        <v>11345</v>
      </c>
      <c r="E852" s="1"/>
      <c r="F852" s="109">
        <v>11375</v>
      </c>
      <c r="G852" s="1"/>
      <c r="H852" s="1">
        <f t="shared" ref="H852:H853" si="96">F852-D852</f>
        <v>30</v>
      </c>
      <c r="I852" s="5"/>
      <c r="J852" s="5"/>
      <c r="K852" s="5"/>
    </row>
    <row r="853" spans="2:11">
      <c r="B853" s="142"/>
      <c r="C853" s="142"/>
      <c r="D853" s="13">
        <v>11345</v>
      </c>
      <c r="E853" s="1"/>
      <c r="F853" s="109">
        <v>11375</v>
      </c>
      <c r="G853" s="1"/>
      <c r="H853" s="1">
        <f t="shared" si="96"/>
        <v>30</v>
      </c>
      <c r="I853" s="5"/>
      <c r="J853" s="5">
        <f>H848+H849+H850+H851+H852+H853</f>
        <v>131</v>
      </c>
      <c r="K853" s="5">
        <f>J853*75</f>
        <v>9825</v>
      </c>
    </row>
    <row r="854" spans="2:11">
      <c r="B854" s="1"/>
      <c r="C854" s="1"/>
      <c r="D854" s="1"/>
      <c r="E854" s="1"/>
      <c r="F854" s="148" t="s">
        <v>638</v>
      </c>
      <c r="G854" s="149"/>
      <c r="H854" s="5">
        <f>SUM(H762:H853)</f>
        <v>3248</v>
      </c>
      <c r="I854" s="5">
        <f>H854*75</f>
        <v>243600</v>
      </c>
      <c r="J854" s="1"/>
      <c r="K854" s="1"/>
    </row>
    <row r="857" spans="2:11">
      <c r="B857" s="5" t="s">
        <v>175</v>
      </c>
      <c r="C857" s="5">
        <v>2018</v>
      </c>
      <c r="D857" s="13"/>
      <c r="E857" s="13"/>
      <c r="F857" s="13"/>
      <c r="G857" s="13"/>
      <c r="H857" s="13"/>
      <c r="I857" s="13"/>
      <c r="J857" s="144" t="s">
        <v>527</v>
      </c>
      <c r="K857" s="145"/>
    </row>
    <row r="858" spans="2:11">
      <c r="B858" s="11"/>
      <c r="C858" s="11"/>
      <c r="D858" s="11"/>
      <c r="E858" s="11"/>
      <c r="F858" s="11"/>
      <c r="G858" s="11"/>
      <c r="H858" s="11" t="s">
        <v>4</v>
      </c>
      <c r="I858" s="11"/>
      <c r="J858" s="146"/>
      <c r="K858" s="147"/>
    </row>
    <row r="859" spans="2:11">
      <c r="B859" s="12" t="s">
        <v>0</v>
      </c>
      <c r="C859" s="12" t="s">
        <v>5</v>
      </c>
      <c r="D859" s="12" t="s">
        <v>2</v>
      </c>
      <c r="E859" s="12" t="s">
        <v>6</v>
      </c>
      <c r="F859" s="12" t="s">
        <v>3</v>
      </c>
      <c r="G859" s="12" t="s">
        <v>7</v>
      </c>
      <c r="H859" s="12" t="s">
        <v>8</v>
      </c>
      <c r="I859" s="12" t="s">
        <v>9</v>
      </c>
      <c r="J859" s="76" t="s">
        <v>525</v>
      </c>
      <c r="K859" s="77" t="s">
        <v>526</v>
      </c>
    </row>
    <row r="860" spans="2:11">
      <c r="B860" s="153" t="s">
        <v>730</v>
      </c>
      <c r="C860" s="153" t="s">
        <v>270</v>
      </c>
      <c r="D860" s="1">
        <v>11351</v>
      </c>
      <c r="E860" s="1">
        <v>11391</v>
      </c>
      <c r="F860" s="1"/>
      <c r="G860" s="1"/>
      <c r="H860" s="1">
        <f>E860-D860</f>
        <v>40</v>
      </c>
      <c r="I860" s="1"/>
      <c r="J860" s="1"/>
      <c r="K860" s="1"/>
    </row>
    <row r="861" spans="2:11">
      <c r="B861" s="154"/>
      <c r="C861" s="154"/>
      <c r="D861" s="1">
        <v>11351</v>
      </c>
      <c r="E861" s="1">
        <v>11391</v>
      </c>
      <c r="F861" s="1"/>
      <c r="G861" s="1"/>
      <c r="H861" s="1">
        <f t="shared" ref="H861:H862" si="97">E861-D861</f>
        <v>40</v>
      </c>
      <c r="I861" s="1"/>
      <c r="J861" s="1"/>
      <c r="K861" s="1"/>
    </row>
    <row r="862" spans="2:11">
      <c r="B862" s="154"/>
      <c r="C862" s="154"/>
      <c r="D862" s="1">
        <v>11343</v>
      </c>
      <c r="E862" s="1">
        <v>11391</v>
      </c>
      <c r="F862" s="1"/>
      <c r="G862" s="1"/>
      <c r="H862" s="1">
        <f t="shared" si="97"/>
        <v>48</v>
      </c>
      <c r="I862" s="1"/>
      <c r="J862" s="1"/>
      <c r="K862" s="1"/>
    </row>
    <row r="863" spans="2:11">
      <c r="B863" s="155"/>
      <c r="C863" s="155"/>
      <c r="D863" s="1"/>
      <c r="E863" s="13">
        <v>11391</v>
      </c>
      <c r="F863" s="1"/>
      <c r="G863" s="1"/>
      <c r="H863" s="1"/>
      <c r="I863" s="13" t="s">
        <v>13</v>
      </c>
      <c r="J863" s="5">
        <f>H860+H861+H862</f>
        <v>128</v>
      </c>
      <c r="K863" s="5">
        <f>J863*75</f>
        <v>9600</v>
      </c>
    </row>
    <row r="864" spans="2:11">
      <c r="B864" s="150" t="s">
        <v>731</v>
      </c>
      <c r="C864" s="150" t="s">
        <v>270</v>
      </c>
      <c r="D864" s="1">
        <v>11280</v>
      </c>
      <c r="E864" s="13"/>
      <c r="F864" s="1"/>
      <c r="G864" s="110"/>
      <c r="H864" s="1">
        <f>E863-D864</f>
        <v>111</v>
      </c>
      <c r="I864" s="5"/>
      <c r="J864" s="5"/>
      <c r="K864" s="5"/>
    </row>
    <row r="865" spans="2:11">
      <c r="B865" s="151"/>
      <c r="C865" s="151"/>
      <c r="D865" s="1">
        <v>11280</v>
      </c>
      <c r="E865" s="13">
        <v>11320</v>
      </c>
      <c r="F865" s="1"/>
      <c r="G865" s="110"/>
      <c r="H865" s="1">
        <f>E865-D865</f>
        <v>40</v>
      </c>
      <c r="I865" s="5"/>
      <c r="J865" s="5"/>
      <c r="K865" s="5"/>
    </row>
    <row r="866" spans="2:11">
      <c r="B866" s="151"/>
      <c r="C866" s="151"/>
      <c r="D866" s="1">
        <v>11280</v>
      </c>
      <c r="E866" s="13">
        <v>11320</v>
      </c>
      <c r="F866" s="1"/>
      <c r="G866" s="110"/>
      <c r="H866" s="1">
        <f t="shared" ref="H866:H867" si="98">E866-D866</f>
        <v>40</v>
      </c>
      <c r="I866" s="5"/>
      <c r="J866" s="5"/>
      <c r="K866" s="5"/>
    </row>
    <row r="867" spans="2:11">
      <c r="B867" s="152"/>
      <c r="C867" s="152"/>
      <c r="D867" s="1">
        <v>11280</v>
      </c>
      <c r="E867" s="13">
        <v>11320</v>
      </c>
      <c r="F867" s="1"/>
      <c r="G867" s="110"/>
      <c r="H867" s="1">
        <f t="shared" si="98"/>
        <v>40</v>
      </c>
      <c r="I867" s="5"/>
      <c r="J867" s="5">
        <f>H864+H865+H866+H867</f>
        <v>231</v>
      </c>
      <c r="K867" s="5">
        <f>J867*75</f>
        <v>17325</v>
      </c>
    </row>
    <row r="868" spans="2:11">
      <c r="B868" s="150" t="s">
        <v>732</v>
      </c>
      <c r="C868" s="150" t="s">
        <v>270</v>
      </c>
      <c r="D868" s="1">
        <v>11310</v>
      </c>
      <c r="E868" s="5"/>
      <c r="F868" s="109">
        <v>11350</v>
      </c>
      <c r="G868" s="1"/>
      <c r="H868" s="1">
        <f>F868-D868</f>
        <v>40</v>
      </c>
      <c r="I868" s="5"/>
      <c r="J868" s="5"/>
      <c r="K868" s="5"/>
    </row>
    <row r="869" spans="2:11">
      <c r="B869" s="151"/>
      <c r="C869" s="151"/>
      <c r="D869" s="1">
        <v>11310</v>
      </c>
      <c r="E869" s="5"/>
      <c r="F869" s="109">
        <v>11350</v>
      </c>
      <c r="G869" s="1"/>
      <c r="H869" s="1">
        <f t="shared" ref="H869:H872" si="99">F869-D869</f>
        <v>40</v>
      </c>
      <c r="I869" s="5"/>
      <c r="J869" s="5"/>
      <c r="K869" s="5"/>
    </row>
    <row r="870" spans="2:11">
      <c r="B870" s="151"/>
      <c r="C870" s="151"/>
      <c r="D870" s="1">
        <v>11310</v>
      </c>
      <c r="E870" s="5"/>
      <c r="F870" s="109">
        <v>11350</v>
      </c>
      <c r="G870" s="1"/>
      <c r="H870" s="1">
        <f t="shared" si="99"/>
        <v>40</v>
      </c>
      <c r="I870" s="5"/>
      <c r="J870" s="5"/>
      <c r="K870" s="5"/>
    </row>
    <row r="871" spans="2:11">
      <c r="B871" s="151"/>
      <c r="C871" s="151"/>
      <c r="D871" s="1">
        <v>11350</v>
      </c>
      <c r="E871" s="5"/>
      <c r="F871" s="109">
        <v>11370</v>
      </c>
      <c r="G871" s="1"/>
      <c r="H871" s="1">
        <f t="shared" si="99"/>
        <v>20</v>
      </c>
      <c r="I871" s="5"/>
      <c r="J871" s="5"/>
      <c r="K871" s="5"/>
    </row>
    <row r="872" spans="2:11">
      <c r="B872" s="152"/>
      <c r="C872" s="152"/>
      <c r="D872" s="1">
        <v>11350</v>
      </c>
      <c r="E872" s="5"/>
      <c r="F872" s="109">
        <v>11400</v>
      </c>
      <c r="G872" s="1"/>
      <c r="H872" s="1">
        <f t="shared" si="99"/>
        <v>50</v>
      </c>
      <c r="I872" s="5"/>
      <c r="J872" s="5">
        <f>H868+H869+H870+H871+H872</f>
        <v>190</v>
      </c>
      <c r="K872" s="5">
        <f>J872*75</f>
        <v>14250</v>
      </c>
    </row>
    <row r="873" spans="2:11">
      <c r="B873" s="150" t="s">
        <v>737</v>
      </c>
      <c r="C873" s="150" t="s">
        <v>270</v>
      </c>
      <c r="D873" s="1">
        <v>11390</v>
      </c>
      <c r="E873" s="13">
        <v>11435</v>
      </c>
      <c r="F873" s="109"/>
      <c r="G873" s="1"/>
      <c r="H873" s="1">
        <f>E873-D873</f>
        <v>45</v>
      </c>
      <c r="I873" s="5"/>
      <c r="J873" s="5"/>
      <c r="K873" s="5"/>
    </row>
    <row r="874" spans="2:11">
      <c r="B874" s="151"/>
      <c r="C874" s="151"/>
      <c r="D874" s="1">
        <v>11390</v>
      </c>
      <c r="E874" s="13">
        <v>11435</v>
      </c>
      <c r="F874" s="109"/>
      <c r="G874" s="1"/>
      <c r="H874" s="1">
        <f t="shared" ref="H874:H875" si="100">E874-D874</f>
        <v>45</v>
      </c>
      <c r="I874" s="5"/>
      <c r="J874" s="5"/>
      <c r="K874" s="5"/>
    </row>
    <row r="875" spans="2:11">
      <c r="B875" s="152"/>
      <c r="C875" s="152"/>
      <c r="D875" s="1">
        <v>11390</v>
      </c>
      <c r="E875" s="13">
        <v>11435</v>
      </c>
      <c r="F875" s="109"/>
      <c r="G875" s="1"/>
      <c r="H875" s="1">
        <f t="shared" si="100"/>
        <v>45</v>
      </c>
      <c r="I875" s="5"/>
      <c r="J875" s="5">
        <f>H873+H874+H875</f>
        <v>135</v>
      </c>
      <c r="K875" s="5">
        <f>J875*75</f>
        <v>10125</v>
      </c>
    </row>
    <row r="876" spans="2:11">
      <c r="B876" s="150" t="s">
        <v>741</v>
      </c>
      <c r="C876" s="150" t="s">
        <v>270</v>
      </c>
      <c r="D876" s="1">
        <v>11380</v>
      </c>
      <c r="E876" s="13">
        <v>11409</v>
      </c>
      <c r="F876" s="109"/>
      <c r="G876" s="1"/>
      <c r="H876" s="1">
        <f>E876-D876</f>
        <v>29</v>
      </c>
      <c r="I876" s="5"/>
      <c r="J876" s="5"/>
      <c r="K876" s="5"/>
    </row>
    <row r="877" spans="2:11">
      <c r="B877" s="151"/>
      <c r="C877" s="151"/>
      <c r="D877" s="1">
        <v>11380</v>
      </c>
      <c r="E877" s="13">
        <v>11409</v>
      </c>
      <c r="F877" s="109"/>
      <c r="G877" s="1"/>
      <c r="H877" s="1">
        <f>E877-D877</f>
        <v>29</v>
      </c>
      <c r="I877" s="5"/>
      <c r="J877" s="5"/>
      <c r="K877" s="5"/>
    </row>
    <row r="878" spans="2:11">
      <c r="B878" s="152"/>
      <c r="C878" s="152"/>
      <c r="D878" s="1"/>
      <c r="E878" s="13">
        <v>11409</v>
      </c>
      <c r="F878" s="109"/>
      <c r="G878" s="1">
        <v>11418</v>
      </c>
      <c r="H878" s="1">
        <f>E878-G878</f>
        <v>-9</v>
      </c>
      <c r="I878" s="5"/>
      <c r="J878" s="5">
        <f>H876+H877+H878</f>
        <v>49</v>
      </c>
      <c r="K878" s="5">
        <f>J878*75</f>
        <v>3675</v>
      </c>
    </row>
    <row r="879" spans="2:11">
      <c r="B879" s="150" t="s">
        <v>744</v>
      </c>
      <c r="C879" s="150" t="s">
        <v>270</v>
      </c>
      <c r="D879" s="1">
        <v>11445</v>
      </c>
      <c r="E879" s="13"/>
      <c r="F879" s="109">
        <v>11472</v>
      </c>
      <c r="G879" s="1"/>
      <c r="H879" s="1">
        <f>F879-D879</f>
        <v>27</v>
      </c>
      <c r="I879" s="5"/>
      <c r="J879" s="5"/>
      <c r="K879" s="5"/>
    </row>
    <row r="880" spans="2:11">
      <c r="B880" s="151"/>
      <c r="C880" s="151"/>
      <c r="D880" s="1">
        <v>11445</v>
      </c>
      <c r="E880" s="13"/>
      <c r="F880" s="109">
        <v>11472</v>
      </c>
      <c r="G880" s="1"/>
      <c r="H880" s="1">
        <f t="shared" ref="H880:H883" si="101">F880-D880</f>
        <v>27</v>
      </c>
      <c r="I880" s="5"/>
      <c r="J880" s="5"/>
      <c r="K880" s="5"/>
    </row>
    <row r="881" spans="2:11">
      <c r="B881" s="151"/>
      <c r="C881" s="151"/>
      <c r="D881" s="1">
        <v>11445</v>
      </c>
      <c r="E881" s="13"/>
      <c r="F881" s="109">
        <v>11472</v>
      </c>
      <c r="G881" s="1"/>
      <c r="H881" s="1">
        <f t="shared" si="101"/>
        <v>27</v>
      </c>
      <c r="I881" s="5"/>
      <c r="J881" s="5"/>
      <c r="K881" s="5"/>
    </row>
    <row r="882" spans="2:11">
      <c r="B882" s="152"/>
      <c r="C882" s="152"/>
      <c r="D882" s="1">
        <v>11445</v>
      </c>
      <c r="E882" s="13"/>
      <c r="F882" s="109">
        <v>11472</v>
      </c>
      <c r="G882" s="1"/>
      <c r="H882" s="1">
        <f t="shared" si="101"/>
        <v>27</v>
      </c>
      <c r="I882" s="5"/>
      <c r="J882" s="5">
        <f>H879+H880+H881+H882</f>
        <v>108</v>
      </c>
      <c r="K882" s="5">
        <f>J882*75</f>
        <v>8100</v>
      </c>
    </row>
    <row r="883" spans="2:11">
      <c r="B883" s="141" t="s">
        <v>746</v>
      </c>
      <c r="C883" s="141" t="s">
        <v>270</v>
      </c>
      <c r="D883" s="1">
        <v>11487</v>
      </c>
      <c r="E883" s="13"/>
      <c r="F883" s="109">
        <v>11500</v>
      </c>
      <c r="G883" s="1"/>
      <c r="H883" s="1">
        <f t="shared" si="101"/>
        <v>13</v>
      </c>
      <c r="I883" s="5"/>
      <c r="J883" s="5"/>
      <c r="K883" s="5"/>
    </row>
    <row r="884" spans="2:11">
      <c r="B884" s="143"/>
      <c r="C884" s="143"/>
      <c r="D884" s="1">
        <v>11487</v>
      </c>
      <c r="E884" s="13"/>
      <c r="F884" s="109"/>
      <c r="G884" s="1"/>
      <c r="H884" s="1"/>
      <c r="I884" s="13" t="s">
        <v>13</v>
      </c>
      <c r="J884" s="5"/>
      <c r="K884" s="5"/>
    </row>
    <row r="885" spans="2:11">
      <c r="B885" s="143"/>
      <c r="C885" s="143"/>
      <c r="D885" s="1">
        <v>11487</v>
      </c>
      <c r="E885" s="13"/>
      <c r="F885" s="109"/>
      <c r="G885" s="1"/>
      <c r="H885" s="1"/>
      <c r="I885" s="13" t="s">
        <v>13</v>
      </c>
      <c r="J885" s="5"/>
      <c r="K885" s="5"/>
    </row>
    <row r="886" spans="2:11">
      <c r="B886" s="142"/>
      <c r="C886" s="142"/>
      <c r="D886" s="1">
        <v>11487</v>
      </c>
      <c r="E886" s="13"/>
      <c r="F886" s="109"/>
      <c r="G886" s="1"/>
      <c r="H886" s="1"/>
      <c r="I886" s="13" t="s">
        <v>13</v>
      </c>
      <c r="J886" s="5">
        <v>13</v>
      </c>
      <c r="K886" s="5">
        <f>J886*75</f>
        <v>975</v>
      </c>
    </row>
    <row r="887" spans="2:11">
      <c r="B887" s="141" t="s">
        <v>749</v>
      </c>
      <c r="C887" s="141" t="s">
        <v>270</v>
      </c>
      <c r="D887" s="1"/>
      <c r="E887" s="13"/>
      <c r="F887" s="109">
        <v>11465</v>
      </c>
      <c r="G887" s="1"/>
      <c r="H887" s="1">
        <f>F887-D884</f>
        <v>-22</v>
      </c>
      <c r="I887" s="5"/>
      <c r="J887" s="5"/>
      <c r="K887" s="5"/>
    </row>
    <row r="888" spans="2:11">
      <c r="B888" s="143"/>
      <c r="C888" s="143"/>
      <c r="D888" s="1"/>
      <c r="E888" s="13"/>
      <c r="F888" s="109">
        <v>11465</v>
      </c>
      <c r="G888" s="1"/>
      <c r="H888" s="1">
        <f>F888-D885</f>
        <v>-22</v>
      </c>
      <c r="I888" s="5"/>
      <c r="J888" s="5"/>
      <c r="K888" s="5"/>
    </row>
    <row r="889" spans="2:11">
      <c r="B889" s="143"/>
      <c r="C889" s="143"/>
      <c r="D889" s="1"/>
      <c r="E889" s="13"/>
      <c r="F889" s="109">
        <v>11465</v>
      </c>
      <c r="G889" s="1"/>
      <c r="H889" s="1">
        <f>F889-D886</f>
        <v>-22</v>
      </c>
      <c r="I889" s="5"/>
      <c r="J889" s="5"/>
      <c r="K889" s="5"/>
    </row>
    <row r="890" spans="2:11">
      <c r="B890" s="143"/>
      <c r="C890" s="143"/>
      <c r="D890" s="1">
        <v>11438</v>
      </c>
      <c r="E890" s="13">
        <v>11470</v>
      </c>
      <c r="F890" s="109"/>
      <c r="G890" s="1"/>
      <c r="H890" s="1">
        <f>E890-D890</f>
        <v>32</v>
      </c>
      <c r="I890" s="5"/>
      <c r="J890" s="5"/>
      <c r="K890" s="5"/>
    </row>
    <row r="891" spans="2:11">
      <c r="B891" s="143"/>
      <c r="C891" s="143"/>
      <c r="D891" s="1">
        <v>11438</v>
      </c>
      <c r="E891" s="13">
        <v>11470</v>
      </c>
      <c r="F891" s="109"/>
      <c r="G891" s="1"/>
      <c r="H891" s="1">
        <f t="shared" ref="H891:H894" si="102">E891-D891</f>
        <v>32</v>
      </c>
      <c r="I891" s="5"/>
      <c r="J891" s="5"/>
      <c r="K891" s="5"/>
    </row>
    <row r="892" spans="2:11">
      <c r="B892" s="143"/>
      <c r="C892" s="143"/>
      <c r="D892" s="1">
        <v>11438</v>
      </c>
      <c r="E892" s="13">
        <v>11470</v>
      </c>
      <c r="F892" s="109"/>
      <c r="G892" s="1"/>
      <c r="H892" s="1">
        <f t="shared" si="102"/>
        <v>32</v>
      </c>
      <c r="I892" s="5"/>
      <c r="J892" s="5"/>
      <c r="K892" s="5"/>
    </row>
    <row r="893" spans="2:11">
      <c r="B893" s="143"/>
      <c r="C893" s="143"/>
      <c r="D893" s="1">
        <v>11433</v>
      </c>
      <c r="E893" s="13">
        <v>11470</v>
      </c>
      <c r="F893" s="109"/>
      <c r="G893" s="1"/>
      <c r="H893" s="1">
        <f t="shared" si="102"/>
        <v>37</v>
      </c>
      <c r="I893" s="5"/>
      <c r="J893" s="5"/>
      <c r="K893" s="5"/>
    </row>
    <row r="894" spans="2:11">
      <c r="B894" s="143"/>
      <c r="C894" s="143"/>
      <c r="D894" s="1">
        <v>11440</v>
      </c>
      <c r="E894" s="13">
        <v>11470</v>
      </c>
      <c r="F894" s="109"/>
      <c r="G894" s="1"/>
      <c r="H894" s="1">
        <f t="shared" si="102"/>
        <v>30</v>
      </c>
      <c r="I894" s="5"/>
      <c r="J894" s="5"/>
      <c r="K894" s="5"/>
    </row>
    <row r="895" spans="2:11">
      <c r="B895" s="143"/>
      <c r="C895" s="143"/>
      <c r="D895" s="1"/>
      <c r="E895" s="13">
        <v>11470</v>
      </c>
      <c r="F895" s="109"/>
      <c r="G895" s="1"/>
      <c r="H895" s="1"/>
      <c r="I895" s="13" t="s">
        <v>13</v>
      </c>
      <c r="J895" s="5"/>
      <c r="K895" s="5"/>
    </row>
    <row r="896" spans="2:11">
      <c r="B896" s="142"/>
      <c r="C896" s="142"/>
      <c r="D896" s="1"/>
      <c r="E896" s="13">
        <v>11470</v>
      </c>
      <c r="F896" s="109"/>
      <c r="G896" s="1"/>
      <c r="H896" s="1"/>
      <c r="I896" s="13" t="s">
        <v>13</v>
      </c>
      <c r="J896" s="5">
        <f>H887+H888+H889+H890+H891+H892+H893+H894</f>
        <v>97</v>
      </c>
      <c r="K896" s="5">
        <f>J896*75</f>
        <v>7275</v>
      </c>
    </row>
    <row r="897" spans="2:11">
      <c r="B897" s="141" t="s">
        <v>750</v>
      </c>
      <c r="C897" s="141" t="s">
        <v>270</v>
      </c>
      <c r="D897" s="1">
        <v>11360</v>
      </c>
      <c r="E897" s="13"/>
      <c r="F897" s="109"/>
      <c r="G897" s="1"/>
      <c r="H897" s="1">
        <f>E895-D897</f>
        <v>110</v>
      </c>
      <c r="I897" s="5"/>
      <c r="J897" s="5"/>
      <c r="K897" s="5"/>
    </row>
    <row r="898" spans="2:11">
      <c r="B898" s="143"/>
      <c r="C898" s="143"/>
      <c r="D898" s="1">
        <v>11360</v>
      </c>
      <c r="E898" s="13"/>
      <c r="F898" s="109"/>
      <c r="G898" s="1"/>
      <c r="H898" s="1">
        <f>E896-D897</f>
        <v>110</v>
      </c>
      <c r="I898" s="5"/>
      <c r="J898" s="5"/>
      <c r="K898" s="5"/>
    </row>
    <row r="899" spans="2:11">
      <c r="B899" s="143"/>
      <c r="C899" s="143"/>
      <c r="D899" s="1">
        <v>11385</v>
      </c>
      <c r="E899" s="13">
        <v>11415</v>
      </c>
      <c r="F899" s="109"/>
      <c r="G899" s="1"/>
      <c r="H899" s="1">
        <f>E899-D899</f>
        <v>30</v>
      </c>
      <c r="I899" s="5"/>
      <c r="J899" s="5"/>
      <c r="K899" s="5"/>
    </row>
    <row r="900" spans="2:11">
      <c r="B900" s="142"/>
      <c r="C900" s="142"/>
      <c r="D900" s="1">
        <v>11385</v>
      </c>
      <c r="E900" s="13">
        <v>11415</v>
      </c>
      <c r="F900" s="109"/>
      <c r="G900" s="1"/>
      <c r="H900" s="1">
        <f>E900-D900</f>
        <v>30</v>
      </c>
      <c r="I900" s="5"/>
      <c r="J900" s="5">
        <f>H897+H898+H899+H900</f>
        <v>280</v>
      </c>
      <c r="K900" s="5">
        <f>J900*75</f>
        <v>21000</v>
      </c>
    </row>
    <row r="901" spans="2:11">
      <c r="B901" s="141" t="s">
        <v>752</v>
      </c>
      <c r="C901" s="141" t="s">
        <v>270</v>
      </c>
      <c r="D901" s="1">
        <v>11415</v>
      </c>
      <c r="E901" s="13"/>
      <c r="F901" s="109">
        <v>11450</v>
      </c>
      <c r="G901" s="1"/>
      <c r="H901" s="1">
        <f>F901-D901</f>
        <v>35</v>
      </c>
      <c r="I901" s="5"/>
      <c r="J901" s="5"/>
      <c r="K901" s="5"/>
    </row>
    <row r="902" spans="2:11">
      <c r="B902" s="143"/>
      <c r="C902" s="143"/>
      <c r="D902" s="1">
        <v>11415</v>
      </c>
      <c r="E902" s="13"/>
      <c r="F902" s="109">
        <v>11450</v>
      </c>
      <c r="G902" s="1"/>
      <c r="H902" s="1">
        <f t="shared" ref="H902:H904" si="103">F902-D902</f>
        <v>35</v>
      </c>
      <c r="I902" s="5"/>
      <c r="J902" s="5"/>
      <c r="K902" s="5"/>
    </row>
    <row r="903" spans="2:11">
      <c r="B903" s="143"/>
      <c r="C903" s="143"/>
      <c r="D903" s="1">
        <v>11415</v>
      </c>
      <c r="E903" s="13"/>
      <c r="F903" s="109">
        <v>11472</v>
      </c>
      <c r="G903" s="1"/>
      <c r="H903" s="1">
        <f t="shared" si="103"/>
        <v>57</v>
      </c>
      <c r="I903" s="5"/>
      <c r="J903" s="5"/>
      <c r="K903" s="5"/>
    </row>
    <row r="904" spans="2:11">
      <c r="B904" s="142"/>
      <c r="C904" s="142"/>
      <c r="D904" s="1">
        <v>11415</v>
      </c>
      <c r="E904" s="13"/>
      <c r="F904" s="109">
        <v>11472</v>
      </c>
      <c r="G904" s="1"/>
      <c r="H904" s="1">
        <f t="shared" si="103"/>
        <v>57</v>
      </c>
      <c r="I904" s="5"/>
      <c r="J904" s="5">
        <f>H901+H902+H903+H904</f>
        <v>184</v>
      </c>
      <c r="K904" s="5">
        <f>J904*75</f>
        <v>13800</v>
      </c>
    </row>
    <row r="905" spans="2:11">
      <c r="B905" s="141" t="s">
        <v>753</v>
      </c>
      <c r="C905" s="141" t="s">
        <v>270</v>
      </c>
      <c r="D905" s="1">
        <v>11380</v>
      </c>
      <c r="E905" s="13">
        <v>11400</v>
      </c>
      <c r="F905" s="109"/>
      <c r="G905" s="1"/>
      <c r="H905" s="1">
        <f>E905-D905</f>
        <v>20</v>
      </c>
      <c r="I905" s="5"/>
      <c r="J905" s="5"/>
      <c r="K905" s="5"/>
    </row>
    <row r="906" spans="2:11">
      <c r="B906" s="143"/>
      <c r="C906" s="143"/>
      <c r="D906" s="1"/>
      <c r="E906" s="13">
        <v>11400</v>
      </c>
      <c r="F906" s="109"/>
      <c r="G906" s="1">
        <v>11420</v>
      </c>
      <c r="H906" s="1">
        <f>E906-G906</f>
        <v>-20</v>
      </c>
      <c r="I906" s="5"/>
      <c r="J906" s="5"/>
      <c r="K906" s="5"/>
    </row>
    <row r="907" spans="2:11">
      <c r="B907" s="143"/>
      <c r="C907" s="143"/>
      <c r="D907" s="1"/>
      <c r="E907" s="13">
        <v>11400</v>
      </c>
      <c r="F907" s="109"/>
      <c r="G907" s="1">
        <v>11420</v>
      </c>
      <c r="H907" s="1">
        <f t="shared" ref="H907:H908" si="104">E907-G907</f>
        <v>-20</v>
      </c>
      <c r="I907" s="5"/>
      <c r="J907" s="5"/>
      <c r="K907" s="5"/>
    </row>
    <row r="908" spans="2:11">
      <c r="B908" s="142"/>
      <c r="C908" s="142"/>
      <c r="D908" s="1"/>
      <c r="E908" s="13">
        <v>11400</v>
      </c>
      <c r="F908" s="109"/>
      <c r="G908" s="1">
        <v>11420</v>
      </c>
      <c r="H908" s="1">
        <f t="shared" si="104"/>
        <v>-20</v>
      </c>
      <c r="I908" s="5"/>
      <c r="J908" s="5">
        <f>H905+H906+H907+H908</f>
        <v>-40</v>
      </c>
      <c r="K908" s="5">
        <f>J908*75</f>
        <v>-3000</v>
      </c>
    </row>
    <row r="909" spans="2:11">
      <c r="B909" s="141" t="s">
        <v>754</v>
      </c>
      <c r="C909" s="141" t="s">
        <v>270</v>
      </c>
      <c r="D909" s="1">
        <v>11449</v>
      </c>
      <c r="E909" s="13"/>
      <c r="F909" s="109">
        <v>11490</v>
      </c>
      <c r="G909" s="1"/>
      <c r="H909" s="1">
        <f>F909-D909</f>
        <v>41</v>
      </c>
      <c r="I909" s="5"/>
      <c r="J909" s="5"/>
      <c r="K909" s="5"/>
    </row>
    <row r="910" spans="2:11">
      <c r="B910" s="143"/>
      <c r="C910" s="143"/>
      <c r="D910" s="1">
        <v>11449</v>
      </c>
      <c r="E910" s="13"/>
      <c r="F910" s="109">
        <v>11490</v>
      </c>
      <c r="G910" s="1"/>
      <c r="H910" s="1">
        <f t="shared" ref="H910:H912" si="105">F910-D910</f>
        <v>41</v>
      </c>
      <c r="I910" s="5"/>
      <c r="J910" s="5"/>
      <c r="K910" s="5"/>
    </row>
    <row r="911" spans="2:11">
      <c r="B911" s="143"/>
      <c r="C911" s="143"/>
      <c r="D911" s="1">
        <v>11449</v>
      </c>
      <c r="E911" s="13"/>
      <c r="F911" s="109">
        <v>11505</v>
      </c>
      <c r="G911" s="1"/>
      <c r="H911" s="1">
        <f t="shared" si="105"/>
        <v>56</v>
      </c>
      <c r="I911" s="5"/>
      <c r="J911" s="5"/>
      <c r="K911" s="5"/>
    </row>
    <row r="912" spans="2:11">
      <c r="B912" s="142"/>
      <c r="C912" s="142"/>
      <c r="D912" s="1">
        <v>11449</v>
      </c>
      <c r="E912" s="13"/>
      <c r="F912" s="109">
        <v>11505</v>
      </c>
      <c r="G912" s="1"/>
      <c r="H912" s="1">
        <f t="shared" si="105"/>
        <v>56</v>
      </c>
      <c r="I912" s="5"/>
      <c r="J912" s="5">
        <f>H909+H910+H911+H912</f>
        <v>194</v>
      </c>
      <c r="K912" s="5">
        <f>J912*75</f>
        <v>14550</v>
      </c>
    </row>
    <row r="913" spans="2:11">
      <c r="B913" s="1"/>
      <c r="C913" s="1"/>
      <c r="D913" s="1"/>
      <c r="E913" s="1"/>
      <c r="F913" s="148" t="s">
        <v>638</v>
      </c>
      <c r="G913" s="149"/>
      <c r="H913" s="5">
        <f>SUM(H860:H912)</f>
        <v>1569</v>
      </c>
      <c r="I913" s="5">
        <f>H913*75</f>
        <v>117675</v>
      </c>
      <c r="J913" s="1"/>
      <c r="K913" s="1"/>
    </row>
  </sheetData>
  <mergeCells count="317">
    <mergeCell ref="B901:B904"/>
    <mergeCell ref="C901:C904"/>
    <mergeCell ref="B905:B908"/>
    <mergeCell ref="C905:C908"/>
    <mergeCell ref="B909:B912"/>
    <mergeCell ref="C909:C912"/>
    <mergeCell ref="B887:B896"/>
    <mergeCell ref="C887:C896"/>
    <mergeCell ref="B879:B882"/>
    <mergeCell ref="C879:C882"/>
    <mergeCell ref="B873:B875"/>
    <mergeCell ref="C873:C875"/>
    <mergeCell ref="B864:B867"/>
    <mergeCell ref="C864:C867"/>
    <mergeCell ref="B868:B872"/>
    <mergeCell ref="C868:C872"/>
    <mergeCell ref="B848:B853"/>
    <mergeCell ref="C848:C853"/>
    <mergeCell ref="B876:B878"/>
    <mergeCell ref="C876:C878"/>
    <mergeCell ref="F854:G854"/>
    <mergeCell ref="B844:B847"/>
    <mergeCell ref="C844:C847"/>
    <mergeCell ref="B829:B831"/>
    <mergeCell ref="C829:C831"/>
    <mergeCell ref="B836:B843"/>
    <mergeCell ref="C832:C835"/>
    <mergeCell ref="C836:C843"/>
    <mergeCell ref="B817:B820"/>
    <mergeCell ref="C817:C820"/>
    <mergeCell ref="C813:C816"/>
    <mergeCell ref="B805:B808"/>
    <mergeCell ref="C805:C808"/>
    <mergeCell ref="B809:B812"/>
    <mergeCell ref="C809:C812"/>
    <mergeCell ref="B813:B816"/>
    <mergeCell ref="B825:B828"/>
    <mergeCell ref="C825:C828"/>
    <mergeCell ref="B821:B824"/>
    <mergeCell ref="C821:C824"/>
    <mergeCell ref="J673:K674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B712:B715"/>
    <mergeCell ref="C712:C715"/>
    <mergeCell ref="C724:C725"/>
    <mergeCell ref="J759:K760"/>
    <mergeCell ref="B762:B767"/>
    <mergeCell ref="C762:C767"/>
    <mergeCell ref="F756:G756"/>
    <mergeCell ref="B752:B755"/>
    <mergeCell ref="C752:C755"/>
    <mergeCell ref="B748:B751"/>
    <mergeCell ref="C748:C751"/>
    <mergeCell ref="B730:B731"/>
    <mergeCell ref="C730:C731"/>
    <mergeCell ref="B732:B734"/>
    <mergeCell ref="C732:C734"/>
    <mergeCell ref="B741:B742"/>
    <mergeCell ref="C741:C742"/>
    <mergeCell ref="B738:B740"/>
    <mergeCell ref="C738:C740"/>
    <mergeCell ref="B735:B737"/>
    <mergeCell ref="C735:C737"/>
    <mergeCell ref="J528:K529"/>
    <mergeCell ref="B531:B541"/>
    <mergeCell ref="C531:C541"/>
    <mergeCell ref="B566:B573"/>
    <mergeCell ref="C566:C573"/>
    <mergeCell ref="B556:B559"/>
    <mergeCell ref="C556:C559"/>
    <mergeCell ref="B590:B598"/>
    <mergeCell ref="C574:C579"/>
    <mergeCell ref="C590:C598"/>
    <mergeCell ref="B580:B589"/>
    <mergeCell ref="C580:C589"/>
    <mergeCell ref="B574:B579"/>
    <mergeCell ref="B560:B565"/>
    <mergeCell ref="C560:C565"/>
    <mergeCell ref="B548:B555"/>
    <mergeCell ref="C548:C555"/>
    <mergeCell ref="B37:B39"/>
    <mergeCell ref="B353:B356"/>
    <mergeCell ref="C353:C356"/>
    <mergeCell ref="B370:B371"/>
    <mergeCell ref="B357:B362"/>
    <mergeCell ref="B326:B332"/>
    <mergeCell ref="C326:C332"/>
    <mergeCell ref="C310:C311"/>
    <mergeCell ref="B314:B315"/>
    <mergeCell ref="C314:C315"/>
    <mergeCell ref="B312:B313"/>
    <mergeCell ref="C312:C313"/>
    <mergeCell ref="B316:B325"/>
    <mergeCell ref="B200:B207"/>
    <mergeCell ref="C200:C207"/>
    <mergeCell ref="B208:B214"/>
    <mergeCell ref="B272:B277"/>
    <mergeCell ref="B294:B309"/>
    <mergeCell ref="C294:C309"/>
    <mergeCell ref="C215:C218"/>
    <mergeCell ref="C208:C214"/>
    <mergeCell ref="B243:B250"/>
    <mergeCell ref="C231:C242"/>
    <mergeCell ref="B43:B45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40:B447"/>
    <mergeCell ref="C440:C447"/>
    <mergeCell ref="B415:B420"/>
    <mergeCell ref="C415:C420"/>
    <mergeCell ref="B399:B408"/>
    <mergeCell ref="C399:C408"/>
    <mergeCell ref="B428:B433"/>
    <mergeCell ref="C428:C433"/>
    <mergeCell ref="J269:K270"/>
    <mergeCell ref="C264:C268"/>
    <mergeCell ref="B264:B268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C105:C110"/>
    <mergeCell ref="C42:C45"/>
    <mergeCell ref="B54:B57"/>
    <mergeCell ref="C54:C57"/>
    <mergeCell ref="B58:B60"/>
    <mergeCell ref="C61:C62"/>
    <mergeCell ref="C58:C60"/>
    <mergeCell ref="B105:B110"/>
    <mergeCell ref="J255:K256"/>
    <mergeCell ref="B46:B49"/>
    <mergeCell ref="B50:B53"/>
    <mergeCell ref="C67:C72"/>
    <mergeCell ref="B61:B62"/>
    <mergeCell ref="B73:B78"/>
    <mergeCell ref="C73:C78"/>
    <mergeCell ref="B63:B66"/>
    <mergeCell ref="C63:C66"/>
    <mergeCell ref="C50:C53"/>
    <mergeCell ref="B142:B147"/>
    <mergeCell ref="C142:C147"/>
    <mergeCell ref="B148:B149"/>
    <mergeCell ref="C148:C149"/>
    <mergeCell ref="B164:B183"/>
    <mergeCell ref="B184:B199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37:C41"/>
    <mergeCell ref="C46:C49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2:B344"/>
    <mergeCell ref="C272:C277"/>
    <mergeCell ref="B258:B263"/>
    <mergeCell ref="C258:C263"/>
    <mergeCell ref="B333:B337"/>
    <mergeCell ref="C333:C337"/>
    <mergeCell ref="B345:B348"/>
    <mergeCell ref="B111:B122"/>
    <mergeCell ref="B67:B72"/>
    <mergeCell ref="C522:C524"/>
    <mergeCell ref="B542:B547"/>
    <mergeCell ref="C349:C352"/>
    <mergeCell ref="B349:B352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B469:B478"/>
    <mergeCell ref="C469:C478"/>
    <mergeCell ref="B479:B484"/>
    <mergeCell ref="C542:C547"/>
    <mergeCell ref="C493:C501"/>
    <mergeCell ref="B502:B506"/>
    <mergeCell ref="B516:B521"/>
    <mergeCell ref="C516:C521"/>
    <mergeCell ref="C479:C484"/>
    <mergeCell ref="B511:B515"/>
    <mergeCell ref="C511:C515"/>
    <mergeCell ref="B509:B510"/>
    <mergeCell ref="C509:C510"/>
    <mergeCell ref="C507:C508"/>
    <mergeCell ref="B507:B508"/>
    <mergeCell ref="C502:C506"/>
    <mergeCell ref="B485:B492"/>
    <mergeCell ref="C485:C492"/>
    <mergeCell ref="B493:B499"/>
    <mergeCell ref="B706:B711"/>
    <mergeCell ref="C706:C711"/>
    <mergeCell ref="B640:B644"/>
    <mergeCell ref="B615:B620"/>
    <mergeCell ref="C615:C620"/>
    <mergeCell ref="B611:B614"/>
    <mergeCell ref="C611:C614"/>
    <mergeCell ref="B599:B605"/>
    <mergeCell ref="C599:C605"/>
    <mergeCell ref="B606:B610"/>
    <mergeCell ref="C606:C610"/>
    <mergeCell ref="B649:B652"/>
    <mergeCell ref="C649:C652"/>
    <mergeCell ref="B663:B669"/>
    <mergeCell ref="C663:C669"/>
    <mergeCell ref="B522:B524"/>
    <mergeCell ref="B621:B628"/>
    <mergeCell ref="B883:B886"/>
    <mergeCell ref="C883:C886"/>
    <mergeCell ref="C621:C628"/>
    <mergeCell ref="B694:B705"/>
    <mergeCell ref="C694:C705"/>
    <mergeCell ref="C640:C644"/>
    <mergeCell ref="B653:B658"/>
    <mergeCell ref="C653:C658"/>
    <mergeCell ref="B645:B648"/>
    <mergeCell ref="C645:C648"/>
    <mergeCell ref="B659:B662"/>
    <mergeCell ref="C659:C660"/>
    <mergeCell ref="C661:C662"/>
    <mergeCell ref="B629:B633"/>
    <mergeCell ref="C629:C633"/>
    <mergeCell ref="B634:B639"/>
    <mergeCell ref="C634:C639"/>
    <mergeCell ref="B796:B798"/>
    <mergeCell ref="C796:C798"/>
    <mergeCell ref="B792:B795"/>
    <mergeCell ref="C792:C795"/>
    <mergeCell ref="B776:B779"/>
    <mergeCell ref="C776:C779"/>
    <mergeCell ref="B832:B835"/>
    <mergeCell ref="F913:G913"/>
    <mergeCell ref="B897:B900"/>
    <mergeCell ref="C897:C900"/>
    <mergeCell ref="J857:K858"/>
    <mergeCell ref="B860:B863"/>
    <mergeCell ref="C860:C863"/>
    <mergeCell ref="B726:B727"/>
    <mergeCell ref="C726:C727"/>
    <mergeCell ref="B728:B729"/>
    <mergeCell ref="C728:C729"/>
    <mergeCell ref="B801:B804"/>
    <mergeCell ref="C801:C804"/>
    <mergeCell ref="B788:B791"/>
    <mergeCell ref="C788:C791"/>
    <mergeCell ref="B780:B783"/>
    <mergeCell ref="C780:C783"/>
    <mergeCell ref="B768:B771"/>
    <mergeCell ref="C768:C771"/>
    <mergeCell ref="B772:B775"/>
    <mergeCell ref="C772:C775"/>
    <mergeCell ref="B784:B787"/>
    <mergeCell ref="C784:C787"/>
    <mergeCell ref="B799:B800"/>
    <mergeCell ref="C799:C80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879"/>
  <sheetViews>
    <sheetView topLeftCell="A857" workbookViewId="0">
      <selection activeCell="H879" sqref="H879"/>
    </sheetView>
  </sheetViews>
  <sheetFormatPr defaultRowHeight="15"/>
  <cols>
    <col min="2" max="2" width="10.425781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50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51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51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51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51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51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51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51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51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51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51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51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51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52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65" t="s">
        <v>456</v>
      </c>
      <c r="C18" s="150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67"/>
      <c r="C19" s="152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62" t="s">
        <v>458</v>
      </c>
      <c r="C22" s="141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63"/>
      <c r="C23" s="143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64"/>
      <c r="C24" s="143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62" t="s">
        <v>459</v>
      </c>
      <c r="C25" s="143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63"/>
      <c r="C26" s="143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64"/>
      <c r="C27" s="142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62" t="s">
        <v>463</v>
      </c>
      <c r="C30" s="141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63"/>
      <c r="C31" s="143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63"/>
      <c r="C32" s="143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64"/>
      <c r="C33" s="142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62" t="s">
        <v>467</v>
      </c>
      <c r="C36" s="141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63"/>
      <c r="C37" s="143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63"/>
      <c r="C38" s="143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64"/>
      <c r="C39" s="142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62" t="s">
        <v>468</v>
      </c>
      <c r="C40" s="141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63"/>
      <c r="C41" s="143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64"/>
      <c r="C42" s="142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62" t="s">
        <v>472</v>
      </c>
      <c r="C43" s="141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63"/>
      <c r="C44" s="143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64"/>
      <c r="C45" s="142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141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42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62" t="s">
        <v>478</v>
      </c>
      <c r="C49" s="141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64"/>
      <c r="C50" s="142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62" t="s">
        <v>480</v>
      </c>
      <c r="C51" s="141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64"/>
      <c r="C52" s="142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62" t="s">
        <v>485</v>
      </c>
      <c r="C53" s="141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63"/>
      <c r="C54" s="143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63"/>
      <c r="C55" s="143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63"/>
      <c r="C56" s="143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63"/>
      <c r="C57" s="143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64"/>
      <c r="C58" s="142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141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143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143"/>
      <c r="D67" s="1">
        <v>27400</v>
      </c>
      <c r="E67" s="1"/>
      <c r="F67" s="1"/>
      <c r="G67" s="1"/>
      <c r="H67" s="1"/>
      <c r="I67" s="1"/>
    </row>
    <row r="68" spans="2:9">
      <c r="B68" s="156" t="s">
        <v>487</v>
      </c>
      <c r="C68" s="143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56"/>
      <c r="C69" s="143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56"/>
      <c r="C70" s="142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141" t="s">
        <v>489</v>
      </c>
      <c r="C71" s="141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143"/>
      <c r="C72" s="143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143"/>
      <c r="C73" s="143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42"/>
      <c r="C74" s="142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141" t="s">
        <v>492</v>
      </c>
      <c r="C77" s="141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143"/>
      <c r="C78" s="143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143"/>
      <c r="C79" s="143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143"/>
      <c r="C80" s="143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143"/>
      <c r="C81" s="143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143"/>
      <c r="C82" s="143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143"/>
      <c r="C83" s="143"/>
      <c r="D83" s="1"/>
      <c r="E83" s="1">
        <v>26000</v>
      </c>
      <c r="F83" s="1"/>
      <c r="G83" s="1">
        <v>26040</v>
      </c>
      <c r="H83" s="1"/>
      <c r="I83" s="1"/>
    </row>
    <row r="84" spans="2:9">
      <c r="B84" s="143"/>
      <c r="C84" s="143"/>
      <c r="D84" s="1"/>
      <c r="E84" s="1">
        <v>26000</v>
      </c>
      <c r="F84" s="1"/>
      <c r="G84" s="1">
        <v>26040</v>
      </c>
      <c r="H84" s="1"/>
      <c r="I84" s="1"/>
    </row>
    <row r="85" spans="2:9">
      <c r="B85" s="143"/>
      <c r="C85" s="143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42"/>
      <c r="C86" s="142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141" t="s">
        <v>493</v>
      </c>
      <c r="C87" s="141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42"/>
      <c r="C88" s="142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141" t="s">
        <v>496</v>
      </c>
      <c r="C89" s="141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143"/>
      <c r="C90" s="143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143"/>
      <c r="C91" s="143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42"/>
      <c r="C92" s="142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41" t="s">
        <v>497</v>
      </c>
      <c r="C93" s="141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143"/>
      <c r="C94" s="143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143"/>
      <c r="C95" s="143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143"/>
      <c r="C96" s="143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42"/>
      <c r="C97" s="142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41" t="s">
        <v>498</v>
      </c>
      <c r="C98" s="141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42"/>
      <c r="C99" s="142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141" t="s">
        <v>499</v>
      </c>
      <c r="C100" s="141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143"/>
      <c r="C101" s="143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143"/>
      <c r="C102" s="143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42"/>
      <c r="C103" s="142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141" t="s">
        <v>501</v>
      </c>
      <c r="C104" s="141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143"/>
      <c r="C105" s="143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143"/>
      <c r="C106" s="143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143"/>
      <c r="C107" s="143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143"/>
      <c r="C108" s="143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42"/>
      <c r="C109" s="142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141" t="s">
        <v>503</v>
      </c>
      <c r="C110" s="141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143"/>
      <c r="C111" s="143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143"/>
      <c r="C112" s="143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143"/>
      <c r="C113" s="143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143"/>
      <c r="C114" s="143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143"/>
      <c r="C115" s="143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143"/>
      <c r="C116" s="143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143"/>
      <c r="C117" s="143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143"/>
      <c r="C118" s="143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143"/>
      <c r="C119" s="143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42"/>
      <c r="C120" s="142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141" t="s">
        <v>506</v>
      </c>
      <c r="C121" s="141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143"/>
      <c r="C122" s="143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143"/>
      <c r="C123" s="143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143"/>
      <c r="C124" s="143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42"/>
      <c r="C125" s="142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41" t="s">
        <v>507</v>
      </c>
      <c r="C126" s="141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42"/>
      <c r="C127" s="142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141" t="s">
        <v>509</v>
      </c>
      <c r="C128" s="141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42"/>
      <c r="C129" s="142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141" t="s">
        <v>510</v>
      </c>
      <c r="C130" s="141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42"/>
      <c r="C131" s="142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141" t="s">
        <v>512</v>
      </c>
      <c r="C132" s="141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143"/>
      <c r="C133" s="143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143"/>
      <c r="C134" s="143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143"/>
      <c r="C135" s="143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42"/>
      <c r="C136" s="142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41" t="s">
        <v>516</v>
      </c>
      <c r="C137" s="141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143"/>
      <c r="C138" s="143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42"/>
      <c r="C139" s="142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141" t="s">
        <v>517</v>
      </c>
      <c r="C140" s="141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143"/>
      <c r="C141" s="143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143"/>
      <c r="C142" s="143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143"/>
      <c r="C143" s="143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143"/>
      <c r="C144" s="143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143"/>
      <c r="C145" s="143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143"/>
      <c r="C146" s="143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42"/>
      <c r="C147" s="142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141" t="s">
        <v>518</v>
      </c>
      <c r="C148" s="141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143"/>
      <c r="C149" s="143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143"/>
      <c r="C150" s="143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143"/>
      <c r="C151" s="143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143"/>
      <c r="C152" s="143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143"/>
      <c r="C153" s="143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143"/>
      <c r="C154" s="143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143"/>
      <c r="C155" s="143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143"/>
      <c r="C156" s="143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143"/>
      <c r="C157" s="143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143"/>
      <c r="C158" s="143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143"/>
      <c r="C159" s="143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42"/>
      <c r="C160" s="142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44" t="s">
        <v>527</v>
      </c>
      <c r="K164" s="145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46"/>
      <c r="K165" s="147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141" t="s">
        <v>519</v>
      </c>
      <c r="C167" s="141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143"/>
      <c r="C168" s="143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143"/>
      <c r="C169" s="143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143"/>
      <c r="C170" s="143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143"/>
      <c r="C171" s="143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143"/>
      <c r="C172" s="143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143"/>
      <c r="C173" s="143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42"/>
      <c r="C174" s="142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141" t="s">
        <v>522</v>
      </c>
      <c r="C175" s="141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143"/>
      <c r="C176" s="143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143"/>
      <c r="C177" s="143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143"/>
      <c r="C178" s="143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143"/>
      <c r="C179" s="143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42"/>
      <c r="C180" s="142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141" t="s">
        <v>523</v>
      </c>
      <c r="C181" s="141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143"/>
      <c r="C182" s="143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143"/>
      <c r="C183" s="143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143"/>
      <c r="C184" s="143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143"/>
      <c r="C185" s="143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143"/>
      <c r="C186" s="143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143"/>
      <c r="C187" s="143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143"/>
      <c r="C188" s="143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42"/>
      <c r="C189" s="142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141" t="s">
        <v>524</v>
      </c>
      <c r="C190" s="141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143"/>
      <c r="C191" s="143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143"/>
      <c r="C192" s="143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143"/>
      <c r="C193" s="143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143"/>
      <c r="C194" s="143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143"/>
      <c r="C195" s="143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143"/>
      <c r="C196" s="143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143"/>
      <c r="C197" s="143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143"/>
      <c r="C198" s="143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42"/>
      <c r="C199" s="142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141" t="s">
        <v>528</v>
      </c>
      <c r="C200" s="141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143"/>
      <c r="C201" s="143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143"/>
      <c r="C202" s="143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143"/>
      <c r="C203" s="143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143"/>
      <c r="C204" s="143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143"/>
      <c r="C205" s="143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143"/>
      <c r="C206" s="143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143"/>
      <c r="C207" s="143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42"/>
      <c r="C208" s="142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141" t="s">
        <v>529</v>
      </c>
      <c r="C209" s="141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143"/>
      <c r="C210" s="143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143"/>
      <c r="C211" s="143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143"/>
      <c r="C212" s="143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143"/>
      <c r="C213" s="143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143"/>
      <c r="C214" s="143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143"/>
      <c r="C215" s="143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143"/>
      <c r="C216" s="143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143"/>
      <c r="C217" s="143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42"/>
      <c r="C218" s="142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141" t="s">
        <v>531</v>
      </c>
      <c r="C219" s="141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42"/>
      <c r="C220" s="142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141" t="s">
        <v>532</v>
      </c>
      <c r="C221" s="141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42"/>
      <c r="C222" s="142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141" t="s">
        <v>534</v>
      </c>
      <c r="C223" s="141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42"/>
      <c r="C224" s="142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141" t="s">
        <v>535</v>
      </c>
      <c r="C225" s="141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143"/>
      <c r="C226" s="143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143"/>
      <c r="C227" s="143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143"/>
      <c r="C228" s="143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143"/>
      <c r="C229" s="143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42"/>
      <c r="C230" s="142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141" t="s">
        <v>537</v>
      </c>
      <c r="C231" s="141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143"/>
      <c r="C232" s="143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143"/>
      <c r="C233" s="143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143"/>
      <c r="C234" s="143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42"/>
      <c r="C235" s="142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141" t="s">
        <v>538</v>
      </c>
      <c r="C236" s="141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143"/>
      <c r="C237" s="143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143"/>
      <c r="C238" s="143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42"/>
      <c r="C239" s="142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141" t="s">
        <v>539</v>
      </c>
      <c r="C240" s="141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143"/>
      <c r="C241" s="143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143"/>
      <c r="C242" s="143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143"/>
      <c r="C243" s="143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42"/>
      <c r="C244" s="142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141" t="s">
        <v>540</v>
      </c>
      <c r="C245" s="141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143"/>
      <c r="C246" s="143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143"/>
      <c r="C247" s="143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143"/>
      <c r="C248" s="143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143"/>
      <c r="C249" s="143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42"/>
      <c r="C250" s="142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141" t="s">
        <v>542</v>
      </c>
      <c r="C251" s="141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143"/>
      <c r="C252" s="143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143"/>
      <c r="C253" s="143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143"/>
      <c r="C254" s="143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143"/>
      <c r="C255" s="143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143"/>
      <c r="C256" s="143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143"/>
      <c r="C257" s="143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143"/>
      <c r="C258" s="143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143"/>
      <c r="C259" s="143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42"/>
      <c r="C260" s="142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141" t="s">
        <v>543</v>
      </c>
      <c r="C261" s="141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143"/>
      <c r="C262" s="143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143"/>
      <c r="C263" s="143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143"/>
      <c r="C264" s="143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143"/>
      <c r="C265" s="143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143"/>
      <c r="C266" s="143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143"/>
      <c r="C267" s="143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42"/>
      <c r="C268" s="142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141" t="s">
        <v>546</v>
      </c>
      <c r="C269" s="141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143"/>
      <c r="C270" s="142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143"/>
      <c r="C271" s="141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143"/>
      <c r="C272" s="143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143"/>
      <c r="C273" s="143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143"/>
      <c r="C274" s="143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143"/>
      <c r="C275" s="143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42"/>
      <c r="C276" s="142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141" t="s">
        <v>548</v>
      </c>
      <c r="C277" s="141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143"/>
      <c r="C278" s="143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143"/>
      <c r="C279" s="143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42"/>
      <c r="C280" s="142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141" t="s">
        <v>550</v>
      </c>
      <c r="C281" s="141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42"/>
      <c r="C282" s="142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44" t="s">
        <v>527</v>
      </c>
      <c r="K287" s="145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46"/>
      <c r="K288" s="147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141" t="s">
        <v>551</v>
      </c>
      <c r="C290" s="141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143"/>
      <c r="C291" s="143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143"/>
      <c r="C292" s="143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143"/>
      <c r="C293" s="143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143"/>
      <c r="C294" s="143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143"/>
      <c r="C295" s="143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143"/>
      <c r="C296" s="143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143"/>
      <c r="C297" s="143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42"/>
      <c r="C298" s="142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141" t="s">
        <v>554</v>
      </c>
      <c r="C299" s="141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143"/>
      <c r="C300" s="143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143"/>
      <c r="C301" s="143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143"/>
      <c r="C302" s="143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143"/>
      <c r="C303" s="143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143"/>
      <c r="C304" s="143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143"/>
      <c r="C305" s="143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42"/>
      <c r="C306" s="142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141" t="s">
        <v>555</v>
      </c>
      <c r="C307" s="141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143"/>
      <c r="C308" s="143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143"/>
      <c r="C309" s="143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143"/>
      <c r="C310" s="143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143"/>
      <c r="C311" s="143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143"/>
      <c r="C312" s="143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143"/>
      <c r="C313" s="143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42"/>
      <c r="C314" s="142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141" t="s">
        <v>556</v>
      </c>
      <c r="C315" s="141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143"/>
      <c r="C316" s="143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143"/>
      <c r="C317" s="143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143"/>
      <c r="C318" s="143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143"/>
      <c r="C319" s="143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143"/>
      <c r="C320" s="143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42"/>
      <c r="C321" s="142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141" t="s">
        <v>557</v>
      </c>
      <c r="C322" s="141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143"/>
      <c r="C323" s="143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143"/>
      <c r="C324" s="143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143"/>
      <c r="C325" s="143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143"/>
      <c r="C326" s="143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143"/>
      <c r="C327" s="143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143"/>
      <c r="C328" s="143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143"/>
      <c r="C329" s="143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42"/>
      <c r="C330" s="142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141" t="s">
        <v>558</v>
      </c>
      <c r="C331" s="141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143"/>
      <c r="C332" s="143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143"/>
      <c r="C333" s="143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143"/>
      <c r="C334" s="143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143"/>
      <c r="C335" s="143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42"/>
      <c r="C336" s="142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141" t="s">
        <v>559</v>
      </c>
      <c r="C337" s="141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143"/>
      <c r="C338" s="143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143"/>
      <c r="C339" s="143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143"/>
      <c r="C340" s="143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143"/>
      <c r="C341" s="143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42"/>
      <c r="C342" s="142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141" t="s">
        <v>560</v>
      </c>
      <c r="C343" s="141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143"/>
      <c r="C344" s="143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143"/>
      <c r="C345" s="143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143"/>
      <c r="C346" s="143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143"/>
      <c r="C347" s="143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143"/>
      <c r="C348" s="143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143"/>
      <c r="C349" s="143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143"/>
      <c r="C350" s="143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143"/>
      <c r="C351" s="143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42"/>
      <c r="C352" s="142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141" t="s">
        <v>562</v>
      </c>
      <c r="C353" s="141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143"/>
      <c r="C354" s="143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143"/>
      <c r="C355" s="143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143"/>
      <c r="C356" s="143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143"/>
      <c r="C357" s="143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143"/>
      <c r="C358" s="143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143"/>
      <c r="C359" s="143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42"/>
      <c r="C360" s="142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141" t="s">
        <v>563</v>
      </c>
      <c r="C361" s="141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143"/>
      <c r="C362" s="143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143"/>
      <c r="C363" s="143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143"/>
      <c r="C364" s="143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143"/>
      <c r="C365" s="143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143"/>
      <c r="C366" s="143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143"/>
      <c r="C367" s="143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143"/>
      <c r="C368" s="143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143"/>
      <c r="C369" s="143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42"/>
      <c r="C370" s="142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141" t="s">
        <v>564</v>
      </c>
      <c r="C371" s="141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143"/>
      <c r="C372" s="143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143"/>
      <c r="C373" s="143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143"/>
      <c r="C374" s="143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143"/>
      <c r="C375" s="143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143"/>
      <c r="C376" s="143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143"/>
      <c r="C377" s="143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143"/>
      <c r="C378" s="143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143"/>
      <c r="C379" s="143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143"/>
      <c r="C380" s="143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42"/>
      <c r="C381" s="142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141" t="s">
        <v>565</v>
      </c>
      <c r="C382" s="141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143"/>
      <c r="C383" s="143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143"/>
      <c r="C384" s="143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143"/>
      <c r="C385" s="143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143"/>
      <c r="C386" s="143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143"/>
      <c r="C387" s="143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143"/>
      <c r="C388" s="143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143"/>
      <c r="C389" s="143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143"/>
      <c r="C390" s="143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143"/>
      <c r="C391" s="143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143"/>
      <c r="C392" s="143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42"/>
      <c r="C393" s="142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141" t="s">
        <v>567</v>
      </c>
      <c r="C394" s="141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143"/>
      <c r="C395" s="143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143"/>
      <c r="C396" s="143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143"/>
      <c r="C397" s="143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143"/>
      <c r="C398" s="143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143"/>
      <c r="C399" s="143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143"/>
      <c r="C400" s="143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143"/>
      <c r="C401" s="143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143"/>
      <c r="C402" s="143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143"/>
      <c r="C403" s="143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42"/>
      <c r="C404" s="142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141" t="s">
        <v>568</v>
      </c>
      <c r="C405" s="141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143"/>
      <c r="C406" s="143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143"/>
      <c r="C407" s="143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143"/>
      <c r="C408" s="143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143"/>
      <c r="C409" s="143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143"/>
      <c r="C410" s="143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143"/>
      <c r="C411" s="143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143"/>
      <c r="C412" s="143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143"/>
      <c r="C413" s="143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143"/>
      <c r="C414" s="143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143"/>
      <c r="C415" s="143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143"/>
      <c r="C416" s="143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42"/>
      <c r="C417" s="142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141" t="s">
        <v>570</v>
      </c>
      <c r="C418" s="141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143"/>
      <c r="C419" s="143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143"/>
      <c r="C420" s="143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143"/>
      <c r="C421" s="143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143"/>
      <c r="C422" s="143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143"/>
      <c r="C423" s="143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143"/>
      <c r="C424" s="143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143"/>
      <c r="C425" s="143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143"/>
      <c r="C426" s="143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143"/>
      <c r="C427" s="143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143"/>
      <c r="C428" s="143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143"/>
      <c r="C429" s="143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143"/>
      <c r="C430" s="143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143"/>
      <c r="C431" s="143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143"/>
      <c r="C432" s="143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143"/>
      <c r="C433" s="143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143"/>
      <c r="C434" s="143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143"/>
      <c r="C435" s="143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143"/>
      <c r="C436" s="143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143"/>
      <c r="C437" s="143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42"/>
      <c r="C438" s="142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41" t="s">
        <v>571</v>
      </c>
      <c r="C439" s="141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143"/>
      <c r="C440" s="143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143"/>
      <c r="C441" s="143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143"/>
      <c r="C442" s="142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143"/>
      <c r="C443" s="141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143"/>
      <c r="C444" s="143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143"/>
      <c r="C445" s="143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143"/>
      <c r="C446" s="143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143"/>
      <c r="C447" s="143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143"/>
      <c r="C448" s="143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143"/>
      <c r="C449" s="143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42"/>
      <c r="C450" s="142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141" t="s">
        <v>574</v>
      </c>
      <c r="C451" s="141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143"/>
      <c r="C452" s="143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42"/>
      <c r="C453" s="142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141" t="s">
        <v>578</v>
      </c>
      <c r="C454" s="141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143"/>
      <c r="C455" s="143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143"/>
      <c r="C456" s="143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143"/>
      <c r="C457" s="143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143"/>
      <c r="C458" s="143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143"/>
      <c r="C459" s="143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143"/>
      <c r="C460" s="143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143"/>
      <c r="C461" s="143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143"/>
      <c r="C462" s="143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143"/>
      <c r="C463" s="143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143"/>
      <c r="C464" s="143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42"/>
      <c r="C465" s="142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141" t="s">
        <v>580</v>
      </c>
      <c r="C466" s="141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143"/>
      <c r="C467" s="143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143"/>
      <c r="C468" s="143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143"/>
      <c r="C469" s="143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143"/>
      <c r="C470" s="143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143"/>
      <c r="C471" s="143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143"/>
      <c r="C472" s="143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143"/>
      <c r="C473" s="143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143"/>
      <c r="C474" s="143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42"/>
      <c r="C475" s="142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141" t="s">
        <v>582</v>
      </c>
      <c r="C476" s="141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143"/>
      <c r="C477" s="143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143"/>
      <c r="C478" s="143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143"/>
      <c r="C479" s="143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143"/>
      <c r="C480" s="143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143"/>
      <c r="C481" s="143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143"/>
      <c r="C482" s="143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42"/>
      <c r="C483" s="142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41" t="s">
        <v>583</v>
      </c>
      <c r="C484" s="141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143"/>
      <c r="C485" s="143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143"/>
      <c r="C486" s="143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143"/>
      <c r="C487" s="143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42"/>
      <c r="C488" s="142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44" t="s">
        <v>527</v>
      </c>
      <c r="K494" s="145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46"/>
      <c r="K495" s="147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56" t="s">
        <v>584</v>
      </c>
      <c r="C497" s="141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56"/>
      <c r="C498" s="143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56"/>
      <c r="C499" s="143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56"/>
      <c r="C500" s="143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56"/>
      <c r="C501" s="143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56"/>
      <c r="C502" s="143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56"/>
      <c r="C503" s="143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56"/>
      <c r="C504" s="143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56"/>
      <c r="C505" s="143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56"/>
      <c r="C506" s="143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56"/>
      <c r="C507" s="143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56"/>
      <c r="C508" s="142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141" t="s">
        <v>586</v>
      </c>
      <c r="C509" s="141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143"/>
      <c r="C510" s="143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143"/>
      <c r="C511" s="143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143"/>
      <c r="C512" s="143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143"/>
      <c r="C513" s="143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143"/>
      <c r="C514" s="143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42"/>
      <c r="C515" s="142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141" t="s">
        <v>587</v>
      </c>
      <c r="C516" s="141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143"/>
      <c r="C517" s="143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143"/>
      <c r="C518" s="143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143"/>
      <c r="C519" s="143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143"/>
      <c r="C520" s="143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143"/>
      <c r="C521" s="143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143"/>
      <c r="C522" s="143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143"/>
      <c r="C523" s="143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143"/>
      <c r="C524" s="143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143"/>
      <c r="C525" s="143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42"/>
      <c r="C526" s="142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141" t="s">
        <v>588</v>
      </c>
      <c r="C527" s="141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143"/>
      <c r="C528" s="143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143"/>
      <c r="C529" s="143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143"/>
      <c r="C530" s="143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143"/>
      <c r="C531" s="143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143"/>
      <c r="C532" s="143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42"/>
      <c r="C533" s="142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141" t="s">
        <v>589</v>
      </c>
      <c r="C534" s="141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143"/>
      <c r="C535" s="143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143"/>
      <c r="C536" s="143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143"/>
      <c r="C537" s="143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143"/>
      <c r="C538" s="143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143"/>
      <c r="C539" s="143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143"/>
      <c r="C540" s="143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143"/>
      <c r="C541" s="143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143"/>
      <c r="C542" s="143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143"/>
      <c r="C543" s="143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143"/>
      <c r="C544" s="143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143"/>
      <c r="C545" s="143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143"/>
      <c r="C546" s="143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143"/>
      <c r="C547" s="143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143"/>
      <c r="C548" s="143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143"/>
      <c r="C549" s="143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143"/>
      <c r="C550" s="143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143"/>
      <c r="C551" s="143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143"/>
      <c r="C552" s="143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42"/>
      <c r="C553" s="142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141" t="s">
        <v>590</v>
      </c>
      <c r="C554" s="141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143"/>
      <c r="C555" s="143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143"/>
      <c r="C556" s="143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143"/>
      <c r="C557" s="143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143"/>
      <c r="C558" s="143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143"/>
      <c r="C559" s="143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143"/>
      <c r="C560" s="143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143"/>
      <c r="C561" s="143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143"/>
      <c r="C562" s="143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143"/>
      <c r="C563" s="143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143"/>
      <c r="C564" s="143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143"/>
      <c r="C565" s="143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143"/>
      <c r="C566" s="143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143"/>
      <c r="C567" s="143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143"/>
      <c r="C568" s="143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143"/>
      <c r="C569" s="143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143"/>
      <c r="C570" s="143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42"/>
      <c r="C571" s="142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141" t="s">
        <v>591</v>
      </c>
      <c r="C572" s="141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143"/>
      <c r="C573" s="143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143"/>
      <c r="C574" s="143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143"/>
      <c r="C575" s="143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143"/>
      <c r="C576" s="143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143"/>
      <c r="C577" s="143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143"/>
      <c r="C578" s="143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143"/>
      <c r="C579" s="143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42"/>
      <c r="C580" s="142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141" t="s">
        <v>592</v>
      </c>
      <c r="C581" s="141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143"/>
      <c r="C582" s="143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143"/>
      <c r="C583" s="143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143"/>
      <c r="C584" s="143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143"/>
      <c r="C585" s="143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143"/>
      <c r="C586" s="143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143"/>
      <c r="C587" s="143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143"/>
      <c r="C588" s="143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143"/>
      <c r="C589" s="143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143"/>
      <c r="C590" s="143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143"/>
      <c r="C591" s="143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143"/>
      <c r="C592" s="143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143"/>
      <c r="C593" s="143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143"/>
      <c r="C594" s="143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143"/>
      <c r="C595" s="143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143"/>
      <c r="C596" s="143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143"/>
      <c r="C597" s="143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143"/>
      <c r="C598" s="143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143"/>
      <c r="C599" s="143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143"/>
      <c r="C600" s="143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42"/>
      <c r="C601" s="142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41" t="s">
        <v>593</v>
      </c>
      <c r="C602" s="141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143"/>
      <c r="C603" s="143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143"/>
      <c r="C604" s="143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143"/>
      <c r="C605" s="143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143"/>
      <c r="C606" s="143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143"/>
      <c r="C607" s="143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143"/>
      <c r="C608" s="143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143"/>
      <c r="C609" s="143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143"/>
      <c r="C610" s="143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143"/>
      <c r="C611" s="143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143"/>
      <c r="C612" s="143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42"/>
      <c r="C613" s="142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141" t="s">
        <v>594</v>
      </c>
      <c r="C614" s="141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143"/>
      <c r="C615" s="143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143"/>
      <c r="C616" s="143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143"/>
      <c r="C617" s="143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143"/>
      <c r="C618" s="143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143"/>
      <c r="C619" s="143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143"/>
      <c r="C620" s="143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143"/>
      <c r="C621" s="143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143"/>
      <c r="C622" s="143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143"/>
      <c r="C623" s="143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143"/>
      <c r="C624" s="143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42"/>
      <c r="C625" s="142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141" t="s">
        <v>595</v>
      </c>
      <c r="C626" s="141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143"/>
      <c r="C627" s="143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143"/>
      <c r="C628" s="143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143"/>
      <c r="C629" s="143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42"/>
      <c r="C630" s="142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141" t="s">
        <v>596</v>
      </c>
      <c r="C631" s="141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143"/>
      <c r="C632" s="143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143"/>
      <c r="C633" s="143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143"/>
      <c r="C634" s="143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143"/>
      <c r="C635" s="143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143"/>
      <c r="C636" s="143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42"/>
      <c r="C637" s="142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141" t="s">
        <v>597</v>
      </c>
      <c r="C638" s="141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143"/>
      <c r="C639" s="143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143"/>
      <c r="C640" s="143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143"/>
      <c r="C641" s="143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42"/>
      <c r="C642" s="142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50" t="s">
        <v>598</v>
      </c>
      <c r="C643" s="150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51"/>
      <c r="C644" s="151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52"/>
      <c r="C645" s="152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141" t="s">
        <v>599</v>
      </c>
      <c r="C646" s="141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143"/>
      <c r="C647" s="143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143"/>
      <c r="C648" s="143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42"/>
      <c r="C649" s="142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141" t="s">
        <v>600</v>
      </c>
      <c r="C650" s="141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143"/>
      <c r="C651" s="143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143"/>
      <c r="C652" s="143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143"/>
      <c r="C653" s="143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143"/>
      <c r="C654" s="143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143"/>
      <c r="C655" s="143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42"/>
      <c r="C656" s="142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141" t="s">
        <v>601</v>
      </c>
      <c r="C657" s="141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143"/>
      <c r="C658" s="143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143"/>
      <c r="C659" s="143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143"/>
      <c r="C660" s="143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143"/>
      <c r="C661" s="143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143"/>
      <c r="C662" s="143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143"/>
      <c r="C663" s="143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143"/>
      <c r="C664" s="143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143"/>
      <c r="C665" s="143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42"/>
      <c r="C666" s="142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141" t="s">
        <v>602</v>
      </c>
      <c r="C667" s="141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143"/>
      <c r="C668" s="143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143"/>
      <c r="C669" s="143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143"/>
      <c r="C670" s="143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143"/>
      <c r="C671" s="143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42"/>
      <c r="C672" s="142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41" t="s">
        <v>603</v>
      </c>
      <c r="C673" s="141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143"/>
      <c r="C674" s="143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142"/>
      <c r="C675" s="142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141" t="s">
        <v>604</v>
      </c>
      <c r="C676" s="141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143"/>
      <c r="C677" s="143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142"/>
      <c r="C678" s="142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141" t="s">
        <v>606</v>
      </c>
      <c r="C679" s="141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143"/>
      <c r="C680" s="143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143"/>
      <c r="C681" s="143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143"/>
      <c r="C682" s="143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143"/>
      <c r="C683" s="143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143"/>
      <c r="C684" s="143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143"/>
      <c r="C685" s="143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143"/>
      <c r="C686" s="143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143"/>
      <c r="C687" s="143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142"/>
      <c r="C688" s="142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141" t="s">
        <v>607</v>
      </c>
      <c r="C689" s="141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143"/>
      <c r="C690" s="143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142"/>
      <c r="C691" s="142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144" t="s">
        <v>527</v>
      </c>
      <c r="K695" s="145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146"/>
      <c r="K696" s="147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141" t="s">
        <v>625</v>
      </c>
      <c r="C698" s="141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143"/>
      <c r="C699" s="143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142"/>
      <c r="C700" s="142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141" t="s">
        <v>627</v>
      </c>
      <c r="C701" s="141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143"/>
      <c r="C702" s="143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143"/>
      <c r="C703" s="143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142"/>
      <c r="C704" s="142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141" t="s">
        <v>628</v>
      </c>
      <c r="C705" s="141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143"/>
      <c r="C706" s="143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143"/>
      <c r="C707" s="143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143"/>
      <c r="C708" s="143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142"/>
      <c r="C709" s="142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141" t="s">
        <v>630</v>
      </c>
      <c r="C710" s="141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143"/>
      <c r="C711" s="143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143"/>
      <c r="C712" s="143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143"/>
      <c r="C713" s="143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143"/>
      <c r="C714" s="143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142"/>
      <c r="C715" s="142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141" t="s">
        <v>633</v>
      </c>
      <c r="C716" s="141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143"/>
      <c r="C717" s="143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143"/>
      <c r="C718" s="143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143"/>
      <c r="C719" s="143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142"/>
      <c r="C720" s="142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141" t="s">
        <v>636</v>
      </c>
      <c r="C721" s="141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143"/>
      <c r="C722" s="143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143"/>
      <c r="C723" s="143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142"/>
      <c r="C724" s="142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141" t="s">
        <v>640</v>
      </c>
      <c r="C725" s="141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143"/>
      <c r="C726" s="143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143"/>
      <c r="C727" s="143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143"/>
      <c r="C728" s="143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143"/>
      <c r="C729" s="143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143"/>
      <c r="C730" s="143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142"/>
      <c r="C731" s="142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141" t="s">
        <v>642</v>
      </c>
      <c r="C732" s="141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143"/>
      <c r="C733" s="143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142"/>
      <c r="C734" s="142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141" t="s">
        <v>644</v>
      </c>
      <c r="C735" s="141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143"/>
      <c r="C736" s="143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143"/>
      <c r="C737" s="143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142"/>
      <c r="C738" s="142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141" t="s">
        <v>646</v>
      </c>
      <c r="C739" s="141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142"/>
      <c r="C740" s="142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141" t="s">
        <v>649</v>
      </c>
      <c r="C741" s="141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142"/>
      <c r="C742" s="142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141" t="s">
        <v>654</v>
      </c>
      <c r="C743" s="141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142"/>
      <c r="C744" s="142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141" t="s">
        <v>650</v>
      </c>
      <c r="C745" s="141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142"/>
      <c r="C746" s="142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141" t="s">
        <v>651</v>
      </c>
      <c r="C747" s="141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142"/>
      <c r="C748" s="142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141" t="s">
        <v>652</v>
      </c>
      <c r="C749" s="141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142"/>
      <c r="C750" s="142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141" t="s">
        <v>655</v>
      </c>
      <c r="C751" s="141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142"/>
      <c r="C752" s="142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141" t="s">
        <v>656</v>
      </c>
      <c r="C753" s="141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143"/>
      <c r="C754" s="143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142"/>
      <c r="C755" s="142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141" t="s">
        <v>658</v>
      </c>
      <c r="C756" s="141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142"/>
      <c r="C757" s="142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141" t="s">
        <v>659</v>
      </c>
      <c r="C758" s="141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142"/>
      <c r="C759" s="142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9:K764" si="73">J759*40</f>
        <v>10000</v>
      </c>
    </row>
    <row r="760" spans="2:11">
      <c r="B760" s="141" t="s">
        <v>660</v>
      </c>
      <c r="C760" s="141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143"/>
      <c r="C761" s="143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142"/>
      <c r="C762" s="142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141" t="s">
        <v>662</v>
      </c>
      <c r="C763" s="141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142"/>
      <c r="C764" s="142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148" t="s">
        <v>638</v>
      </c>
      <c r="G765" s="149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68" spans="2:11">
      <c r="B768" s="5" t="s">
        <v>139</v>
      </c>
      <c r="C768" s="5">
        <v>2018</v>
      </c>
      <c r="D768" s="1"/>
      <c r="E768" s="1"/>
      <c r="F768" s="1"/>
      <c r="G768" s="1"/>
      <c r="H768" s="1"/>
      <c r="I768" s="1"/>
      <c r="J768" s="144" t="s">
        <v>527</v>
      </c>
      <c r="K768" s="145"/>
    </row>
    <row r="769" spans="2:17">
      <c r="B769" s="3"/>
      <c r="C769" s="3"/>
      <c r="D769" s="3"/>
      <c r="E769" s="3"/>
      <c r="F769" s="3"/>
      <c r="G769" s="3"/>
      <c r="H769" s="3" t="s">
        <v>4</v>
      </c>
      <c r="I769" s="3"/>
      <c r="J769" s="146"/>
      <c r="K769" s="147"/>
    </row>
    <row r="770" spans="2:17">
      <c r="B770" s="4" t="s">
        <v>0</v>
      </c>
      <c r="C770" s="4" t="s">
        <v>5</v>
      </c>
      <c r="D770" s="4" t="s">
        <v>2</v>
      </c>
      <c r="E770" s="4" t="s">
        <v>6</v>
      </c>
      <c r="F770" s="4" t="s">
        <v>3</v>
      </c>
      <c r="G770" s="4" t="s">
        <v>7</v>
      </c>
      <c r="H770" s="4" t="s">
        <v>8</v>
      </c>
      <c r="I770" s="4" t="s">
        <v>9</v>
      </c>
      <c r="J770" s="76" t="s">
        <v>525</v>
      </c>
      <c r="K770" s="77" t="s">
        <v>526</v>
      </c>
    </row>
    <row r="771" spans="2:17">
      <c r="B771" s="141" t="s">
        <v>665</v>
      </c>
      <c r="C771" s="141" t="s">
        <v>667</v>
      </c>
      <c r="D771" s="1">
        <v>26200</v>
      </c>
      <c r="E771" s="1">
        <v>26390</v>
      </c>
      <c r="F771" s="1"/>
      <c r="G771" s="1"/>
      <c r="H771" s="1">
        <f>E771-D771</f>
        <v>190</v>
      </c>
      <c r="I771" s="1"/>
      <c r="J771" s="1"/>
      <c r="K771" s="1"/>
    </row>
    <row r="772" spans="2:17">
      <c r="B772" s="143"/>
      <c r="C772" s="143"/>
      <c r="D772" s="1">
        <v>26120</v>
      </c>
      <c r="E772" s="1">
        <v>26390</v>
      </c>
      <c r="F772" s="1"/>
      <c r="G772" s="1"/>
      <c r="H772" s="1">
        <f t="shared" ref="H772:H773" si="74">E772-D772</f>
        <v>270</v>
      </c>
      <c r="I772" s="1"/>
      <c r="J772" s="1"/>
      <c r="K772" s="1"/>
      <c r="Q772" s="6"/>
    </row>
    <row r="773" spans="2:17">
      <c r="B773" s="142"/>
      <c r="C773" s="142"/>
      <c r="D773" s="1">
        <v>26085</v>
      </c>
      <c r="E773" s="1">
        <v>26390</v>
      </c>
      <c r="F773" s="1"/>
      <c r="G773" s="1"/>
      <c r="H773" s="1">
        <f t="shared" si="74"/>
        <v>305</v>
      </c>
      <c r="I773" s="1"/>
      <c r="J773" s="5">
        <f>H771+H772+H773</f>
        <v>765</v>
      </c>
      <c r="K773" s="5">
        <f>J773*40</f>
        <v>30600</v>
      </c>
    </row>
    <row r="774" spans="2:17">
      <c r="B774" s="141" t="s">
        <v>666</v>
      </c>
      <c r="C774" s="141" t="s">
        <v>667</v>
      </c>
      <c r="D774" s="1">
        <v>26200</v>
      </c>
      <c r="E774" s="1"/>
      <c r="F774" s="1">
        <v>26330</v>
      </c>
      <c r="G774" s="1"/>
      <c r="H774" s="1">
        <f>F774-D774</f>
        <v>130</v>
      </c>
      <c r="I774" s="1"/>
      <c r="J774" s="5"/>
      <c r="K774" s="5"/>
    </row>
    <row r="775" spans="2:17">
      <c r="B775" s="143"/>
      <c r="C775" s="143"/>
      <c r="D775" s="1">
        <v>26200</v>
      </c>
      <c r="E775" s="1"/>
      <c r="F775" s="1">
        <v>26330</v>
      </c>
      <c r="G775" s="1"/>
      <c r="H775" s="1">
        <f t="shared" ref="H775:H789" si="75">F775-D775</f>
        <v>130</v>
      </c>
      <c r="I775" s="1"/>
      <c r="J775" s="5"/>
      <c r="K775" s="5"/>
    </row>
    <row r="776" spans="2:17">
      <c r="B776" s="142"/>
      <c r="C776" s="142"/>
      <c r="D776" s="1">
        <v>26200</v>
      </c>
      <c r="E776" s="1"/>
      <c r="F776" s="1">
        <v>26330</v>
      </c>
      <c r="G776" s="1"/>
      <c r="H776" s="1">
        <f t="shared" si="75"/>
        <v>130</v>
      </c>
      <c r="I776" s="1"/>
      <c r="J776" s="5">
        <f>H774+H775+H776</f>
        <v>390</v>
      </c>
      <c r="K776" s="5">
        <f>J776*40</f>
        <v>15600</v>
      </c>
    </row>
    <row r="777" spans="2:17">
      <c r="B777" s="141" t="s">
        <v>668</v>
      </c>
      <c r="C777" s="141" t="s">
        <v>667</v>
      </c>
      <c r="D777" s="1">
        <v>26205</v>
      </c>
      <c r="E777" s="1"/>
      <c r="F777" s="1">
        <v>26310</v>
      </c>
      <c r="G777" s="1"/>
      <c r="H777" s="1">
        <f t="shared" si="75"/>
        <v>105</v>
      </c>
      <c r="I777" s="1"/>
      <c r="J777" s="5"/>
      <c r="K777" s="5"/>
    </row>
    <row r="778" spans="2:17">
      <c r="B778" s="143"/>
      <c r="C778" s="143"/>
      <c r="D778" s="1">
        <v>26205</v>
      </c>
      <c r="E778" s="1"/>
      <c r="F778" s="1">
        <v>26370</v>
      </c>
      <c r="G778" s="1"/>
      <c r="H778" s="1">
        <f t="shared" si="75"/>
        <v>165</v>
      </c>
      <c r="I778" s="1"/>
      <c r="J778" s="5"/>
      <c r="K778" s="5"/>
    </row>
    <row r="779" spans="2:17">
      <c r="B779" s="142"/>
      <c r="C779" s="142"/>
      <c r="D779" s="1">
        <v>26205</v>
      </c>
      <c r="E779" s="1"/>
      <c r="F779" s="1">
        <v>26450</v>
      </c>
      <c r="G779" s="1"/>
      <c r="H779" s="1">
        <f t="shared" si="75"/>
        <v>245</v>
      </c>
      <c r="I779" s="1"/>
      <c r="J779" s="5">
        <f>H777+H778+H779</f>
        <v>515</v>
      </c>
      <c r="K779" s="5">
        <f>J779*40</f>
        <v>20600</v>
      </c>
    </row>
    <row r="780" spans="2:17">
      <c r="B780" s="141" t="s">
        <v>673</v>
      </c>
      <c r="C780" s="141" t="s">
        <v>667</v>
      </c>
      <c r="D780" s="1">
        <v>26475</v>
      </c>
      <c r="E780" s="1"/>
      <c r="F780" s="1">
        <v>26590</v>
      </c>
      <c r="G780" s="1"/>
      <c r="H780" s="1">
        <f t="shared" si="75"/>
        <v>115</v>
      </c>
      <c r="I780" s="1"/>
      <c r="J780" s="5"/>
      <c r="K780" s="5"/>
    </row>
    <row r="781" spans="2:17">
      <c r="B781" s="142"/>
      <c r="C781" s="142"/>
      <c r="D781" s="1">
        <v>26475</v>
      </c>
      <c r="E781" s="1"/>
      <c r="F781" s="1">
        <v>26590</v>
      </c>
      <c r="G781" s="1"/>
      <c r="H781" s="1">
        <f t="shared" si="75"/>
        <v>115</v>
      </c>
      <c r="I781" s="1"/>
      <c r="J781" s="5">
        <f>H780+H781</f>
        <v>230</v>
      </c>
      <c r="K781" s="5">
        <f t="shared" ref="K781:K784" si="76">J781*40</f>
        <v>9200</v>
      </c>
    </row>
    <row r="782" spans="2:17">
      <c r="B782" s="141" t="s">
        <v>676</v>
      </c>
      <c r="C782" s="141" t="s">
        <v>667</v>
      </c>
      <c r="D782" s="1">
        <v>26440</v>
      </c>
      <c r="E782" s="1"/>
      <c r="F782" s="1">
        <v>26540</v>
      </c>
      <c r="G782" s="1"/>
      <c r="H782" s="1">
        <f t="shared" si="75"/>
        <v>100</v>
      </c>
      <c r="I782" s="1"/>
      <c r="J782" s="5"/>
      <c r="K782" s="5"/>
    </row>
    <row r="783" spans="2:17">
      <c r="B783" s="143"/>
      <c r="C783" s="143"/>
      <c r="D783" s="1">
        <v>26440</v>
      </c>
      <c r="E783" s="1"/>
      <c r="F783" s="1">
        <v>26570</v>
      </c>
      <c r="G783" s="1"/>
      <c r="H783" s="1">
        <f t="shared" si="75"/>
        <v>130</v>
      </c>
      <c r="I783" s="1"/>
      <c r="J783" s="5"/>
      <c r="K783" s="5"/>
    </row>
    <row r="784" spans="2:17">
      <c r="B784" s="142"/>
      <c r="C784" s="142"/>
      <c r="D784" s="1">
        <v>26440</v>
      </c>
      <c r="E784" s="1"/>
      <c r="F784" s="1">
        <v>26580</v>
      </c>
      <c r="G784" s="1"/>
      <c r="H784" s="1">
        <f t="shared" si="75"/>
        <v>140</v>
      </c>
      <c r="I784" s="1"/>
      <c r="J784" s="5">
        <f>H782+H783+H784</f>
        <v>370</v>
      </c>
      <c r="K784" s="5">
        <f t="shared" si="76"/>
        <v>14800</v>
      </c>
    </row>
    <row r="785" spans="2:11">
      <c r="B785" s="141" t="s">
        <v>679</v>
      </c>
      <c r="C785" s="141" t="s">
        <v>667</v>
      </c>
      <c r="D785" s="1">
        <v>26635</v>
      </c>
      <c r="E785" s="1"/>
      <c r="F785" s="109">
        <v>26730</v>
      </c>
      <c r="G785" s="1"/>
      <c r="H785" s="1">
        <f t="shared" si="75"/>
        <v>95</v>
      </c>
      <c r="I785" s="1"/>
      <c r="J785" s="5"/>
      <c r="K785" s="5"/>
    </row>
    <row r="786" spans="2:11">
      <c r="B786" s="143"/>
      <c r="C786" s="143"/>
      <c r="D786" s="1">
        <v>26635</v>
      </c>
      <c r="E786" s="1"/>
      <c r="F786" s="109">
        <v>26730</v>
      </c>
      <c r="G786" s="1"/>
      <c r="H786" s="1">
        <f t="shared" si="75"/>
        <v>95</v>
      </c>
      <c r="I786" s="1"/>
      <c r="J786" s="5"/>
      <c r="K786" s="5"/>
    </row>
    <row r="787" spans="2:11">
      <c r="B787" s="142"/>
      <c r="C787" s="142"/>
      <c r="D787" s="1">
        <v>26635</v>
      </c>
      <c r="E787" s="1"/>
      <c r="F787" s="109">
        <v>26730</v>
      </c>
      <c r="G787" s="1"/>
      <c r="H787" s="1">
        <f t="shared" si="75"/>
        <v>95</v>
      </c>
      <c r="I787" s="1"/>
      <c r="J787" s="5">
        <f>H785+H786+H787</f>
        <v>285</v>
      </c>
      <c r="K787" s="5">
        <f>J787*40</f>
        <v>11400</v>
      </c>
    </row>
    <row r="788" spans="2:11">
      <c r="B788" s="141" t="s">
        <v>680</v>
      </c>
      <c r="C788" s="120" t="s">
        <v>667</v>
      </c>
      <c r="D788" s="1">
        <v>26800</v>
      </c>
      <c r="E788" s="1"/>
      <c r="F788" s="109">
        <v>26920</v>
      </c>
      <c r="G788" s="1"/>
      <c r="H788" s="1">
        <f t="shared" si="75"/>
        <v>120</v>
      </c>
      <c r="I788" s="1"/>
      <c r="J788" s="5"/>
      <c r="K788" s="5"/>
    </row>
    <row r="789" spans="2:11">
      <c r="B789" s="142"/>
      <c r="C789" s="120"/>
      <c r="D789" s="1">
        <v>26800</v>
      </c>
      <c r="E789" s="1"/>
      <c r="F789" s="109">
        <v>26920</v>
      </c>
      <c r="G789" s="1"/>
      <c r="H789" s="1">
        <f t="shared" si="75"/>
        <v>120</v>
      </c>
      <c r="I789" s="1"/>
      <c r="J789" s="5">
        <f>H788+H789</f>
        <v>240</v>
      </c>
      <c r="K789" s="5">
        <f>J789*40</f>
        <v>9600</v>
      </c>
    </row>
    <row r="790" spans="2:11">
      <c r="B790" s="141" t="s">
        <v>681</v>
      </c>
      <c r="C790" s="141" t="s">
        <v>667</v>
      </c>
      <c r="D790" s="1">
        <v>26880</v>
      </c>
      <c r="E790" s="1"/>
      <c r="F790" s="109"/>
      <c r="G790" s="1">
        <v>26810</v>
      </c>
      <c r="H790" s="1">
        <f>G790-D790</f>
        <v>-70</v>
      </c>
      <c r="I790" s="1"/>
      <c r="J790" s="5"/>
      <c r="K790" s="5"/>
    </row>
    <row r="791" spans="2:11">
      <c r="B791" s="143"/>
      <c r="C791" s="143"/>
      <c r="D791" s="1">
        <v>26880</v>
      </c>
      <c r="E791" s="1"/>
      <c r="F791" s="109"/>
      <c r="G791" s="1">
        <v>26810</v>
      </c>
      <c r="H791" s="1">
        <f>G791-D791</f>
        <v>-70</v>
      </c>
      <c r="I791" s="1"/>
      <c r="J791" s="5"/>
      <c r="K791" s="5"/>
    </row>
    <row r="792" spans="2:11">
      <c r="B792" s="143"/>
      <c r="C792" s="143"/>
      <c r="D792" s="1">
        <v>26740</v>
      </c>
      <c r="E792" s="1">
        <v>26800</v>
      </c>
      <c r="F792" s="109"/>
      <c r="G792" s="1"/>
      <c r="H792" s="1">
        <f>E792-D792</f>
        <v>60</v>
      </c>
      <c r="I792" s="1"/>
      <c r="J792" s="5"/>
      <c r="K792" s="5"/>
    </row>
    <row r="793" spans="2:11">
      <c r="B793" s="142"/>
      <c r="C793" s="142"/>
      <c r="D793" s="1">
        <v>26740</v>
      </c>
      <c r="E793" s="1">
        <v>26800</v>
      </c>
      <c r="F793" s="109"/>
      <c r="G793" s="1"/>
      <c r="H793" s="1">
        <f>E793-D793</f>
        <v>60</v>
      </c>
      <c r="I793" s="1"/>
      <c r="J793" s="5">
        <f>H790+H791+H792+H793</f>
        <v>-20</v>
      </c>
      <c r="K793" s="5">
        <f>J793*40</f>
        <v>-800</v>
      </c>
    </row>
    <row r="794" spans="2:11">
      <c r="B794" s="141" t="s">
        <v>685</v>
      </c>
      <c r="C794" s="141" t="s">
        <v>667</v>
      </c>
      <c r="D794" s="1">
        <v>26950</v>
      </c>
      <c r="E794" s="1"/>
      <c r="F794" s="109">
        <v>27140</v>
      </c>
      <c r="G794" s="1"/>
      <c r="H794" s="1">
        <f>F794-D794</f>
        <v>190</v>
      </c>
      <c r="I794" s="1"/>
      <c r="J794" s="5"/>
      <c r="K794" s="5"/>
    </row>
    <row r="795" spans="2:11">
      <c r="B795" s="143"/>
      <c r="C795" s="143"/>
      <c r="D795" s="1">
        <v>26950</v>
      </c>
      <c r="E795" s="1"/>
      <c r="F795" s="109">
        <v>27140</v>
      </c>
      <c r="G795" s="1"/>
      <c r="H795" s="1">
        <f t="shared" ref="H795:H796" si="77">F795-D795</f>
        <v>190</v>
      </c>
      <c r="I795" s="1"/>
      <c r="J795" s="5"/>
      <c r="K795" s="5"/>
    </row>
    <row r="796" spans="2:11">
      <c r="B796" s="142"/>
      <c r="C796" s="142"/>
      <c r="D796" s="1">
        <v>26950</v>
      </c>
      <c r="E796" s="1"/>
      <c r="F796" s="109">
        <v>27140</v>
      </c>
      <c r="G796" s="1"/>
      <c r="H796" s="1">
        <f t="shared" si="77"/>
        <v>190</v>
      </c>
      <c r="I796" s="1"/>
      <c r="J796" s="5"/>
      <c r="K796" s="5"/>
    </row>
    <row r="797" spans="2:11">
      <c r="B797" s="141" t="s">
        <v>691</v>
      </c>
      <c r="C797" s="141" t="s">
        <v>667</v>
      </c>
      <c r="D797" s="1">
        <v>26780</v>
      </c>
      <c r="E797" s="1">
        <v>26900</v>
      </c>
      <c r="F797" s="109"/>
      <c r="G797" s="1"/>
      <c r="H797" s="1">
        <f>E797-D797</f>
        <v>120</v>
      </c>
      <c r="I797" s="1"/>
      <c r="J797" s="5"/>
      <c r="K797" s="5"/>
    </row>
    <row r="798" spans="2:11">
      <c r="B798" s="143"/>
      <c r="C798" s="143"/>
      <c r="D798" s="1">
        <v>26735</v>
      </c>
      <c r="E798" s="1">
        <v>26900</v>
      </c>
      <c r="F798" s="109"/>
      <c r="G798" s="1"/>
      <c r="H798" s="1">
        <f t="shared" ref="H798:H799" si="78">E798-D798</f>
        <v>165</v>
      </c>
      <c r="I798" s="1"/>
      <c r="J798" s="5"/>
      <c r="K798" s="5"/>
    </row>
    <row r="799" spans="2:11">
      <c r="B799" s="142"/>
      <c r="C799" s="142"/>
      <c r="D799" s="1">
        <v>26735</v>
      </c>
      <c r="E799" s="1">
        <v>26900</v>
      </c>
      <c r="F799" s="109"/>
      <c r="G799" s="1"/>
      <c r="H799" s="1">
        <f t="shared" si="78"/>
        <v>165</v>
      </c>
      <c r="I799" s="1"/>
      <c r="J799" s="5">
        <f>H797+H798+H799</f>
        <v>450</v>
      </c>
      <c r="K799" s="5">
        <f>J799*40</f>
        <v>18000</v>
      </c>
    </row>
    <row r="800" spans="2:11">
      <c r="B800" s="141" t="s">
        <v>694</v>
      </c>
      <c r="C800" s="141" t="s">
        <v>667</v>
      </c>
      <c r="D800" s="1">
        <v>26800</v>
      </c>
      <c r="E800" s="1"/>
      <c r="F800" s="109">
        <v>26888</v>
      </c>
      <c r="G800" s="1"/>
      <c r="H800" s="1">
        <f>F800-D800</f>
        <v>88</v>
      </c>
      <c r="I800" s="1"/>
      <c r="J800" s="5"/>
      <c r="K800" s="5"/>
    </row>
    <row r="801" spans="2:11">
      <c r="B801" s="143"/>
      <c r="C801" s="143"/>
      <c r="D801" s="1">
        <v>26800</v>
      </c>
      <c r="E801" s="1"/>
      <c r="F801" s="109">
        <v>26920</v>
      </c>
      <c r="G801" s="1"/>
      <c r="H801" s="1">
        <f t="shared" ref="H801:H802" si="79">F801-D801</f>
        <v>120</v>
      </c>
      <c r="I801" s="1"/>
      <c r="J801" s="5"/>
      <c r="K801" s="5"/>
    </row>
    <row r="802" spans="2:11">
      <c r="B802" s="142"/>
      <c r="C802" s="142"/>
      <c r="D802" s="1">
        <v>26800</v>
      </c>
      <c r="E802" s="1"/>
      <c r="F802" s="109">
        <v>27015</v>
      </c>
      <c r="G802" s="1"/>
      <c r="H802" s="1">
        <f t="shared" si="79"/>
        <v>215</v>
      </c>
      <c r="I802" s="1"/>
      <c r="J802" s="5">
        <f>H800+H801+H802</f>
        <v>423</v>
      </c>
      <c r="K802" s="5">
        <f>J802*40</f>
        <v>16920</v>
      </c>
    </row>
    <row r="803" spans="2:11">
      <c r="B803" s="141" t="s">
        <v>696</v>
      </c>
      <c r="C803" s="141" t="s">
        <v>667</v>
      </c>
      <c r="D803" s="1">
        <v>27050</v>
      </c>
      <c r="E803" s="1">
        <v>27200</v>
      </c>
      <c r="F803" s="109"/>
      <c r="G803" s="1"/>
      <c r="H803" s="1">
        <f>E803-D803</f>
        <v>150</v>
      </c>
      <c r="I803" s="1"/>
      <c r="J803" s="5"/>
      <c r="K803" s="5"/>
    </row>
    <row r="804" spans="2:11">
      <c r="B804" s="143"/>
      <c r="C804" s="143"/>
      <c r="D804" s="1">
        <v>26950</v>
      </c>
      <c r="E804" s="1">
        <v>27200</v>
      </c>
      <c r="F804" s="109"/>
      <c r="G804" s="1"/>
      <c r="H804" s="1">
        <f t="shared" ref="H804:H805" si="80">E804-D804</f>
        <v>250</v>
      </c>
      <c r="I804" s="1"/>
      <c r="J804" s="5"/>
      <c r="K804" s="5"/>
    </row>
    <row r="805" spans="2:11">
      <c r="B805" s="142"/>
      <c r="C805" s="142"/>
      <c r="D805" s="1">
        <v>26890</v>
      </c>
      <c r="E805" s="1">
        <v>27200</v>
      </c>
      <c r="F805" s="109"/>
      <c r="G805" s="1"/>
      <c r="H805" s="1">
        <f t="shared" si="80"/>
        <v>310</v>
      </c>
      <c r="I805" s="1"/>
      <c r="J805" s="5">
        <f>H803+H804+H805</f>
        <v>710</v>
      </c>
      <c r="K805" s="5">
        <f>J805*40</f>
        <v>28400</v>
      </c>
    </row>
    <row r="806" spans="2:11">
      <c r="B806" s="141" t="s">
        <v>699</v>
      </c>
      <c r="C806" s="141" t="s">
        <v>667</v>
      </c>
      <c r="D806" s="1">
        <v>26850</v>
      </c>
      <c r="E806" s="1">
        <v>27000</v>
      </c>
      <c r="F806" s="109"/>
      <c r="G806" s="1"/>
      <c r="H806" s="1">
        <f>E806-D806</f>
        <v>150</v>
      </c>
      <c r="I806" s="1"/>
      <c r="J806" s="5"/>
      <c r="K806" s="5"/>
    </row>
    <row r="807" spans="2:11">
      <c r="B807" s="143"/>
      <c r="C807" s="143"/>
      <c r="D807" s="1">
        <v>26850</v>
      </c>
      <c r="E807" s="1">
        <v>27000</v>
      </c>
      <c r="F807" s="109"/>
      <c r="G807" s="1"/>
      <c r="H807" s="1">
        <f t="shared" ref="H807:H808" si="81">E807-D807</f>
        <v>150</v>
      </c>
      <c r="I807" s="1"/>
      <c r="J807" s="5"/>
      <c r="K807" s="5"/>
    </row>
    <row r="808" spans="2:11">
      <c r="B808" s="142"/>
      <c r="C808" s="142"/>
      <c r="D808" s="1">
        <v>26802</v>
      </c>
      <c r="E808" s="1">
        <v>27000</v>
      </c>
      <c r="F808" s="109"/>
      <c r="G808" s="1"/>
      <c r="H808" s="1">
        <f t="shared" si="81"/>
        <v>198</v>
      </c>
      <c r="I808" s="1"/>
      <c r="J808" s="5">
        <f>H806+H807+H808</f>
        <v>498</v>
      </c>
      <c r="K808" s="5">
        <f>J808*40</f>
        <v>19920</v>
      </c>
    </row>
    <row r="809" spans="2:11">
      <c r="B809" s="141" t="s">
        <v>700</v>
      </c>
      <c r="C809" s="141" t="s">
        <v>667</v>
      </c>
      <c r="D809" s="1">
        <v>26840</v>
      </c>
      <c r="E809" s="1"/>
      <c r="F809" s="1">
        <v>26950</v>
      </c>
      <c r="G809" s="110"/>
      <c r="H809" s="1">
        <f>F809-D809</f>
        <v>110</v>
      </c>
      <c r="I809" s="1"/>
      <c r="J809" s="5"/>
      <c r="K809" s="5"/>
    </row>
    <row r="810" spans="2:11">
      <c r="B810" s="143"/>
      <c r="C810" s="143"/>
      <c r="D810" s="1">
        <v>26840</v>
      </c>
      <c r="E810" s="1"/>
      <c r="F810" s="1">
        <v>26950</v>
      </c>
      <c r="G810" s="110"/>
      <c r="H810" s="1">
        <f t="shared" ref="H810:H817" si="82">F810-D810</f>
        <v>110</v>
      </c>
      <c r="I810" s="1"/>
      <c r="J810" s="5"/>
      <c r="K810" s="5"/>
    </row>
    <row r="811" spans="2:11">
      <c r="B811" s="143"/>
      <c r="C811" s="143"/>
      <c r="D811" s="1">
        <v>26880</v>
      </c>
      <c r="E811" s="1"/>
      <c r="F811" s="1">
        <v>26990</v>
      </c>
      <c r="G811" s="110"/>
      <c r="H811" s="1">
        <f t="shared" si="82"/>
        <v>110</v>
      </c>
      <c r="I811" s="1"/>
      <c r="J811" s="5"/>
      <c r="K811" s="5"/>
    </row>
    <row r="812" spans="2:11">
      <c r="B812" s="142"/>
      <c r="C812" s="142"/>
      <c r="D812" s="1">
        <v>26880</v>
      </c>
      <c r="E812" s="1"/>
      <c r="F812" s="1">
        <v>26990</v>
      </c>
      <c r="G812" s="110"/>
      <c r="H812" s="1">
        <f t="shared" si="82"/>
        <v>110</v>
      </c>
      <c r="I812" s="1"/>
      <c r="J812" s="5">
        <f>H809+H810+H811+H812</f>
        <v>440</v>
      </c>
      <c r="K812" s="5">
        <f>J812*40</f>
        <v>17600</v>
      </c>
    </row>
    <row r="813" spans="2:11">
      <c r="B813" s="141" t="s">
        <v>702</v>
      </c>
      <c r="C813" s="141" t="s">
        <v>667</v>
      </c>
      <c r="D813" s="1">
        <v>26980</v>
      </c>
      <c r="E813" s="1"/>
      <c r="F813" s="109">
        <v>27000</v>
      </c>
      <c r="G813" s="1"/>
      <c r="H813" s="1">
        <f t="shared" si="82"/>
        <v>20</v>
      </c>
      <c r="I813" s="1"/>
      <c r="J813" s="5"/>
      <c r="K813" s="5"/>
    </row>
    <row r="814" spans="2:11">
      <c r="B814" s="143"/>
      <c r="C814" s="143"/>
      <c r="D814" s="1">
        <v>26980</v>
      </c>
      <c r="E814" s="1"/>
      <c r="F814" s="109">
        <v>27050</v>
      </c>
      <c r="G814" s="1"/>
      <c r="H814" s="1">
        <f t="shared" si="82"/>
        <v>70</v>
      </c>
      <c r="I814" s="1"/>
      <c r="J814" s="5"/>
      <c r="K814" s="5"/>
    </row>
    <row r="815" spans="2:11">
      <c r="B815" s="142"/>
      <c r="C815" s="142"/>
      <c r="D815" s="1">
        <v>26980</v>
      </c>
      <c r="E815" s="1"/>
      <c r="F815" s="109">
        <v>27090</v>
      </c>
      <c r="G815" s="1"/>
      <c r="H815" s="1">
        <f t="shared" si="82"/>
        <v>110</v>
      </c>
      <c r="I815" s="1"/>
      <c r="J815" s="5">
        <f>H813+H814+H815</f>
        <v>200</v>
      </c>
      <c r="K815" s="5">
        <f>J815*40</f>
        <v>8000</v>
      </c>
    </row>
    <row r="816" spans="2:11">
      <c r="B816" s="141" t="s">
        <v>704</v>
      </c>
      <c r="C816" s="141" t="s">
        <v>667</v>
      </c>
      <c r="D816" s="1">
        <v>27100</v>
      </c>
      <c r="E816" s="1"/>
      <c r="F816" s="109">
        <v>27180</v>
      </c>
      <c r="G816" s="1"/>
      <c r="H816" s="1">
        <f t="shared" si="82"/>
        <v>80</v>
      </c>
      <c r="I816" s="1"/>
      <c r="J816" s="5"/>
      <c r="K816" s="5"/>
    </row>
    <row r="817" spans="2:11">
      <c r="B817" s="143"/>
      <c r="C817" s="143"/>
      <c r="D817" s="1">
        <v>27100</v>
      </c>
      <c r="E817" s="1"/>
      <c r="F817" s="109">
        <v>27180</v>
      </c>
      <c r="G817" s="1"/>
      <c r="H817" s="1">
        <f t="shared" si="82"/>
        <v>80</v>
      </c>
      <c r="I817" s="1"/>
      <c r="J817" s="5"/>
      <c r="K817" s="5"/>
    </row>
    <row r="818" spans="2:11">
      <c r="B818" s="143"/>
      <c r="C818" s="143"/>
      <c r="D818" s="1">
        <v>27100</v>
      </c>
      <c r="E818" s="1">
        <v>27050</v>
      </c>
      <c r="F818" s="109"/>
      <c r="G818" s="1"/>
      <c r="H818" s="1">
        <f>E818-D818</f>
        <v>-50</v>
      </c>
      <c r="I818" s="1"/>
      <c r="J818" s="5"/>
      <c r="K818" s="5"/>
    </row>
    <row r="819" spans="2:11">
      <c r="B819" s="143"/>
      <c r="C819" s="143"/>
      <c r="D819" s="1">
        <v>26950</v>
      </c>
      <c r="E819" s="1"/>
      <c r="F819" s="109">
        <v>27025</v>
      </c>
      <c r="G819" s="1"/>
      <c r="H819" s="1">
        <f>F819-D819</f>
        <v>75</v>
      </c>
      <c r="I819" s="1"/>
      <c r="J819" s="5"/>
      <c r="K819" s="5"/>
    </row>
    <row r="820" spans="2:11">
      <c r="B820" s="142"/>
      <c r="C820" s="142"/>
      <c r="D820" s="1">
        <v>26950</v>
      </c>
      <c r="E820" s="1"/>
      <c r="F820" s="109">
        <v>27025</v>
      </c>
      <c r="G820" s="1"/>
      <c r="H820" s="1">
        <f>F820-D820</f>
        <v>75</v>
      </c>
      <c r="I820" s="1"/>
      <c r="J820" s="5">
        <f>H816+H817+H818+H819+H820</f>
        <v>260</v>
      </c>
      <c r="K820" s="5">
        <f>J820*40</f>
        <v>10400</v>
      </c>
    </row>
    <row r="821" spans="2:11">
      <c r="B821" s="141" t="s">
        <v>706</v>
      </c>
      <c r="C821" s="141" t="s">
        <v>667</v>
      </c>
      <c r="D821" s="1">
        <v>27070</v>
      </c>
      <c r="E821" s="1"/>
      <c r="F821" s="109">
        <v>27115</v>
      </c>
      <c r="G821" s="110"/>
      <c r="H821" s="1">
        <f>F821-D821</f>
        <v>45</v>
      </c>
      <c r="I821" s="1"/>
      <c r="J821" s="5"/>
      <c r="K821" s="5"/>
    </row>
    <row r="822" spans="2:11">
      <c r="B822" s="143"/>
      <c r="C822" s="143"/>
      <c r="D822" s="1">
        <v>27070</v>
      </c>
      <c r="E822" s="1">
        <v>27000</v>
      </c>
      <c r="F822" s="109"/>
      <c r="G822" s="1"/>
      <c r="H822" s="1">
        <f>E822-D822</f>
        <v>-70</v>
      </c>
      <c r="I822" s="1"/>
      <c r="J822" s="5"/>
      <c r="K822" s="5"/>
    </row>
    <row r="823" spans="2:11">
      <c r="B823" s="142"/>
      <c r="C823" s="142"/>
      <c r="D823" s="1">
        <v>27070</v>
      </c>
      <c r="E823" s="1">
        <v>27000</v>
      </c>
      <c r="F823" s="109"/>
      <c r="G823" s="1"/>
      <c r="H823" s="1">
        <f>E823-D823</f>
        <v>-70</v>
      </c>
      <c r="I823" s="1"/>
      <c r="J823" s="5">
        <f>H821+H822+H823</f>
        <v>-95</v>
      </c>
      <c r="K823" s="5">
        <f>J823*40</f>
        <v>-3800</v>
      </c>
    </row>
    <row r="824" spans="2:11">
      <c r="B824" s="141" t="s">
        <v>709</v>
      </c>
      <c r="C824" s="141" t="s">
        <v>208</v>
      </c>
      <c r="D824" s="1">
        <v>27120</v>
      </c>
      <c r="E824" s="1"/>
      <c r="F824" s="109">
        <v>27320</v>
      </c>
      <c r="G824" s="1"/>
      <c r="H824" s="1">
        <f>F824-D824</f>
        <v>200</v>
      </c>
      <c r="I824" s="1"/>
      <c r="J824" s="5"/>
      <c r="K824" s="5"/>
    </row>
    <row r="825" spans="2:11">
      <c r="B825" s="143"/>
      <c r="C825" s="143"/>
      <c r="D825" s="1">
        <v>27120</v>
      </c>
      <c r="E825" s="1"/>
      <c r="F825" s="109">
        <v>27320</v>
      </c>
      <c r="G825" s="1"/>
      <c r="H825" s="1">
        <f t="shared" ref="H825:H826" si="83">F825-D825</f>
        <v>200</v>
      </c>
      <c r="I825" s="1"/>
      <c r="J825" s="5"/>
      <c r="K825" s="5"/>
    </row>
    <row r="826" spans="2:11">
      <c r="B826" s="142"/>
      <c r="C826" s="142"/>
      <c r="D826" s="1">
        <v>27120</v>
      </c>
      <c r="E826" s="1"/>
      <c r="F826" s="109">
        <v>27400</v>
      </c>
      <c r="G826" s="1"/>
      <c r="H826" s="1">
        <f t="shared" si="83"/>
        <v>280</v>
      </c>
      <c r="I826" s="1"/>
      <c r="J826" s="5">
        <f>H824+H825+H826</f>
        <v>680</v>
      </c>
      <c r="K826" s="5">
        <f>J826*40</f>
        <v>27200</v>
      </c>
    </row>
    <row r="827" spans="2:11">
      <c r="B827" s="141" t="s">
        <v>714</v>
      </c>
      <c r="C827" s="141" t="s">
        <v>208</v>
      </c>
      <c r="D827" s="1">
        <v>27540</v>
      </c>
      <c r="E827" s="1"/>
      <c r="F827" s="109">
        <v>27650</v>
      </c>
      <c r="G827" s="1"/>
      <c r="H827" s="1">
        <f>F827-D827</f>
        <v>110</v>
      </c>
      <c r="I827" s="1"/>
      <c r="J827" s="5"/>
      <c r="K827" s="5"/>
    </row>
    <row r="828" spans="2:11">
      <c r="B828" s="143"/>
      <c r="C828" s="143"/>
      <c r="D828" s="1">
        <v>27540</v>
      </c>
      <c r="E828" s="1"/>
      <c r="F828" s="109">
        <v>27650</v>
      </c>
      <c r="G828" s="1"/>
      <c r="H828" s="1">
        <f t="shared" ref="H828:H832" si="84">F828-D828</f>
        <v>110</v>
      </c>
      <c r="I828" s="1"/>
      <c r="J828" s="5"/>
      <c r="K828" s="5"/>
    </row>
    <row r="829" spans="2:11">
      <c r="B829" s="142"/>
      <c r="C829" s="142"/>
      <c r="D829" s="1">
        <v>27540</v>
      </c>
      <c r="E829" s="1"/>
      <c r="F829" s="109">
        <v>27650</v>
      </c>
      <c r="G829" s="1"/>
      <c r="H829" s="1">
        <f t="shared" si="84"/>
        <v>110</v>
      </c>
      <c r="I829" s="1"/>
      <c r="J829" s="5">
        <f>H827+H828+H829</f>
        <v>330</v>
      </c>
      <c r="K829" s="5">
        <f>J829*40</f>
        <v>13200</v>
      </c>
    </row>
    <row r="830" spans="2:11">
      <c r="B830" s="141" t="s">
        <v>720</v>
      </c>
      <c r="C830" s="141" t="s">
        <v>208</v>
      </c>
      <c r="D830" s="1">
        <v>27770</v>
      </c>
      <c r="E830" s="1"/>
      <c r="F830" s="109">
        <v>27840</v>
      </c>
      <c r="G830" s="1"/>
      <c r="H830" s="1">
        <f t="shared" si="84"/>
        <v>70</v>
      </c>
      <c r="I830" s="1"/>
      <c r="J830" s="5"/>
      <c r="K830" s="5"/>
    </row>
    <row r="831" spans="2:11">
      <c r="B831" s="143"/>
      <c r="C831" s="143"/>
      <c r="D831" s="1">
        <v>27770</v>
      </c>
      <c r="E831" s="1"/>
      <c r="F831" s="109">
        <v>27855</v>
      </c>
      <c r="G831" s="1"/>
      <c r="H831" s="1">
        <f t="shared" si="84"/>
        <v>85</v>
      </c>
      <c r="I831" s="1"/>
      <c r="J831" s="5"/>
      <c r="K831" s="5"/>
    </row>
    <row r="832" spans="2:11">
      <c r="B832" s="142"/>
      <c r="C832" s="142"/>
      <c r="D832" s="1">
        <v>27770</v>
      </c>
      <c r="E832" s="1"/>
      <c r="F832" s="109">
        <v>27865</v>
      </c>
      <c r="G832" s="1"/>
      <c r="H832" s="1">
        <f t="shared" si="84"/>
        <v>95</v>
      </c>
      <c r="I832" s="1"/>
      <c r="J832" s="5">
        <f>H830+H831+H832</f>
        <v>250</v>
      </c>
      <c r="K832" s="5">
        <f>J832*40</f>
        <v>10000</v>
      </c>
    </row>
    <row r="833" spans="2:11">
      <c r="B833" s="141" t="s">
        <v>727</v>
      </c>
      <c r="C833" s="141" t="s">
        <v>208</v>
      </c>
      <c r="D833" s="1">
        <v>27740</v>
      </c>
      <c r="E833" s="1">
        <v>27800</v>
      </c>
      <c r="F833" s="109"/>
      <c r="G833" s="1"/>
      <c r="H833" s="1">
        <f>E833-D833</f>
        <v>60</v>
      </c>
      <c r="I833" s="1"/>
      <c r="J833" s="5"/>
      <c r="K833" s="5"/>
    </row>
    <row r="834" spans="2:11">
      <c r="B834" s="143"/>
      <c r="C834" s="143"/>
      <c r="D834" s="1">
        <v>27730</v>
      </c>
      <c r="E834" s="1">
        <v>27800</v>
      </c>
      <c r="F834" s="109"/>
      <c r="G834" s="1"/>
      <c r="H834" s="1">
        <f t="shared" ref="H834:H835" si="85">E834-D834</f>
        <v>70</v>
      </c>
      <c r="I834" s="1"/>
      <c r="J834" s="5"/>
      <c r="K834" s="5"/>
    </row>
    <row r="835" spans="2:11">
      <c r="B835" s="142"/>
      <c r="C835" s="142"/>
      <c r="D835" s="1">
        <v>27750</v>
      </c>
      <c r="E835" s="1">
        <v>27800</v>
      </c>
      <c r="F835" s="109"/>
      <c r="G835" s="1"/>
      <c r="H835" s="1">
        <f t="shared" si="85"/>
        <v>50</v>
      </c>
      <c r="I835" s="1"/>
      <c r="J835" s="5">
        <f>H833+H834+H835</f>
        <v>180</v>
      </c>
      <c r="K835" s="5">
        <f>J835*40</f>
        <v>7200</v>
      </c>
    </row>
    <row r="836" spans="2:11">
      <c r="B836" s="1"/>
      <c r="C836" s="1"/>
      <c r="D836" s="1"/>
      <c r="E836" s="1"/>
      <c r="F836" s="148" t="s">
        <v>638</v>
      </c>
      <c r="G836" s="149"/>
      <c r="H836" s="5">
        <f>SUM(H771:H835)</f>
        <v>7671</v>
      </c>
      <c r="I836" s="5">
        <f>H836*40</f>
        <v>306840</v>
      </c>
      <c r="J836" s="13"/>
      <c r="K836" s="13"/>
    </row>
    <row r="839" spans="2:11">
      <c r="B839" s="5" t="s">
        <v>175</v>
      </c>
      <c r="C839" s="5">
        <v>2018</v>
      </c>
      <c r="D839" s="1"/>
      <c r="E839" s="1"/>
      <c r="F839" s="1"/>
      <c r="G839" s="1"/>
      <c r="H839" s="1"/>
      <c r="I839" s="1"/>
      <c r="J839" s="144" t="s">
        <v>527</v>
      </c>
      <c r="K839" s="145"/>
    </row>
    <row r="840" spans="2:11">
      <c r="B840" s="3"/>
      <c r="C840" s="3"/>
      <c r="D840" s="3"/>
      <c r="E840" s="3"/>
      <c r="F840" s="3"/>
      <c r="G840" s="3"/>
      <c r="H840" s="3" t="s">
        <v>4</v>
      </c>
      <c r="I840" s="3"/>
      <c r="J840" s="146"/>
      <c r="K840" s="147"/>
    </row>
    <row r="841" spans="2:11">
      <c r="B841" s="4" t="s">
        <v>0</v>
      </c>
      <c r="C841" s="4" t="s">
        <v>5</v>
      </c>
      <c r="D841" s="4" t="s">
        <v>2</v>
      </c>
      <c r="E841" s="4" t="s">
        <v>6</v>
      </c>
      <c r="F841" s="4" t="s">
        <v>3</v>
      </c>
      <c r="G841" s="4" t="s">
        <v>7</v>
      </c>
      <c r="H841" s="4" t="s">
        <v>8</v>
      </c>
      <c r="I841" s="4" t="s">
        <v>9</v>
      </c>
      <c r="J841" s="76" t="s">
        <v>525</v>
      </c>
      <c r="K841" s="77" t="s">
        <v>526</v>
      </c>
    </row>
    <row r="842" spans="2:11">
      <c r="B842" s="141" t="s">
        <v>730</v>
      </c>
      <c r="C842" s="141" t="s">
        <v>208</v>
      </c>
      <c r="D842" s="1">
        <v>27670</v>
      </c>
      <c r="E842" s="1">
        <v>27800</v>
      </c>
      <c r="F842" s="1"/>
      <c r="G842" s="1"/>
      <c r="H842" s="1">
        <f>E842-D842</f>
        <v>130</v>
      </c>
      <c r="I842" s="1"/>
      <c r="J842" s="1"/>
      <c r="K842" s="1"/>
    </row>
    <row r="843" spans="2:11">
      <c r="B843" s="143"/>
      <c r="C843" s="143"/>
      <c r="D843" s="1">
        <v>27670</v>
      </c>
      <c r="E843" s="1">
        <v>27800</v>
      </c>
      <c r="F843" s="1"/>
      <c r="G843" s="1"/>
      <c r="H843" s="1">
        <f t="shared" ref="H843:H848" si="86">E843-D843</f>
        <v>130</v>
      </c>
      <c r="I843" s="1"/>
      <c r="J843" s="1"/>
      <c r="K843" s="1"/>
    </row>
    <row r="844" spans="2:11">
      <c r="B844" s="143"/>
      <c r="C844" s="143"/>
      <c r="D844" s="1">
        <v>27600</v>
      </c>
      <c r="E844" s="1">
        <v>27800</v>
      </c>
      <c r="F844" s="1"/>
      <c r="G844" s="1"/>
      <c r="H844" s="1">
        <f t="shared" si="86"/>
        <v>200</v>
      </c>
      <c r="I844" s="1"/>
      <c r="J844" s="1"/>
      <c r="K844" s="1"/>
    </row>
    <row r="845" spans="2:11">
      <c r="B845" s="142"/>
      <c r="C845" s="142"/>
      <c r="D845" s="1">
        <v>27580</v>
      </c>
      <c r="E845" s="1">
        <v>27620</v>
      </c>
      <c r="F845" s="1"/>
      <c r="G845" s="1"/>
      <c r="H845" s="1">
        <f t="shared" si="86"/>
        <v>40</v>
      </c>
      <c r="I845" s="1"/>
      <c r="J845" s="5">
        <f>H842+H843+H844+H845</f>
        <v>500</v>
      </c>
      <c r="K845" s="5">
        <f>J845*40</f>
        <v>20000</v>
      </c>
    </row>
    <row r="846" spans="2:11">
      <c r="B846" s="141" t="s">
        <v>731</v>
      </c>
      <c r="C846" s="141" t="s">
        <v>208</v>
      </c>
      <c r="D846" s="1">
        <v>27430</v>
      </c>
      <c r="E846" s="1">
        <v>27520</v>
      </c>
      <c r="F846" s="1"/>
      <c r="G846" s="1"/>
      <c r="H846" s="1">
        <f t="shared" si="86"/>
        <v>90</v>
      </c>
      <c r="I846" s="1"/>
      <c r="J846" s="5"/>
      <c r="K846" s="5"/>
    </row>
    <row r="847" spans="2:11">
      <c r="B847" s="143"/>
      <c r="C847" s="143"/>
      <c r="D847" s="1">
        <v>27430</v>
      </c>
      <c r="E847" s="1">
        <v>27520</v>
      </c>
      <c r="F847" s="1"/>
      <c r="G847" s="1"/>
      <c r="H847" s="1">
        <f t="shared" si="86"/>
        <v>90</v>
      </c>
      <c r="I847" s="1"/>
      <c r="J847" s="5"/>
      <c r="K847" s="5"/>
    </row>
    <row r="848" spans="2:11">
      <c r="B848" s="142"/>
      <c r="C848" s="142"/>
      <c r="D848" s="1">
        <v>27430</v>
      </c>
      <c r="E848" s="1">
        <v>27500</v>
      </c>
      <c r="F848" s="1"/>
      <c r="G848" s="1"/>
      <c r="H848" s="1">
        <f t="shared" si="86"/>
        <v>70</v>
      </c>
      <c r="I848" s="1"/>
      <c r="J848" s="5">
        <f>H846+H847+H848</f>
        <v>250</v>
      </c>
      <c r="K848" s="5">
        <f t="shared" ref="K848:K851" si="87">J848*40</f>
        <v>10000</v>
      </c>
    </row>
    <row r="849" spans="2:11">
      <c r="B849" s="141" t="s">
        <v>732</v>
      </c>
      <c r="C849" s="141" t="s">
        <v>208</v>
      </c>
      <c r="D849" s="1">
        <v>27550</v>
      </c>
      <c r="E849" s="1"/>
      <c r="F849" s="1">
        <v>27660</v>
      </c>
      <c r="G849" s="1"/>
      <c r="H849" s="1">
        <f>F849-D849</f>
        <v>110</v>
      </c>
      <c r="I849" s="1"/>
      <c r="J849" s="5"/>
      <c r="K849" s="5"/>
    </row>
    <row r="850" spans="2:11">
      <c r="B850" s="143"/>
      <c r="C850" s="143"/>
      <c r="D850" s="1">
        <v>27550</v>
      </c>
      <c r="E850" s="1"/>
      <c r="F850" s="1">
        <v>27700</v>
      </c>
      <c r="G850" s="1"/>
      <c r="H850" s="1">
        <f t="shared" ref="H850:H851" si="88">F850-D850</f>
        <v>150</v>
      </c>
      <c r="I850" s="1"/>
      <c r="J850" s="5"/>
      <c r="K850" s="5"/>
    </row>
    <row r="851" spans="2:11">
      <c r="B851" s="142"/>
      <c r="C851" s="142"/>
      <c r="D851" s="1">
        <v>27550</v>
      </c>
      <c r="E851" s="1"/>
      <c r="F851" s="1">
        <v>27770</v>
      </c>
      <c r="G851" s="1"/>
      <c r="H851" s="1">
        <f t="shared" si="88"/>
        <v>220</v>
      </c>
      <c r="I851" s="1"/>
      <c r="J851" s="5">
        <f>H849+H850+H851</f>
        <v>480</v>
      </c>
      <c r="K851" s="5">
        <f t="shared" si="87"/>
        <v>19200</v>
      </c>
    </row>
    <row r="852" spans="2:11">
      <c r="B852" s="141" t="s">
        <v>737</v>
      </c>
      <c r="C852" s="141" t="s">
        <v>208</v>
      </c>
      <c r="D852" s="1">
        <v>27865</v>
      </c>
      <c r="E852" s="1"/>
      <c r="F852" s="109">
        <v>27990</v>
      </c>
      <c r="G852" s="1"/>
      <c r="H852" s="1">
        <f>F852-D852</f>
        <v>125</v>
      </c>
      <c r="I852" s="1"/>
      <c r="J852" s="5"/>
      <c r="K852" s="5"/>
    </row>
    <row r="853" spans="2:11">
      <c r="B853" s="143"/>
      <c r="C853" s="143"/>
      <c r="D853" s="1">
        <v>27865</v>
      </c>
      <c r="E853" s="1"/>
      <c r="F853" s="109">
        <v>27990</v>
      </c>
      <c r="G853" s="1"/>
      <c r="H853" s="1">
        <f t="shared" ref="H853:H854" si="89">F853-D853</f>
        <v>125</v>
      </c>
      <c r="I853" s="1"/>
      <c r="J853" s="5"/>
      <c r="K853" s="5"/>
    </row>
    <row r="854" spans="2:11">
      <c r="B854" s="142"/>
      <c r="C854" s="142"/>
      <c r="D854" s="1">
        <v>27865</v>
      </c>
      <c r="E854" s="1"/>
      <c r="F854" s="109">
        <v>28010</v>
      </c>
      <c r="G854" s="1"/>
      <c r="H854" s="1">
        <f t="shared" si="89"/>
        <v>145</v>
      </c>
      <c r="I854" s="1"/>
      <c r="J854" s="5">
        <f>H852+H853+H854</f>
        <v>395</v>
      </c>
      <c r="K854" s="5">
        <f>J854*40</f>
        <v>15800</v>
      </c>
    </row>
    <row r="855" spans="2:11">
      <c r="B855" s="141" t="s">
        <v>741</v>
      </c>
      <c r="C855" s="141" t="s">
        <v>208</v>
      </c>
      <c r="D855" s="1">
        <v>27900</v>
      </c>
      <c r="E855" s="1">
        <v>28000</v>
      </c>
      <c r="F855" s="109"/>
      <c r="G855" s="1"/>
      <c r="H855" s="1">
        <f>E855-D855</f>
        <v>100</v>
      </c>
      <c r="I855" s="1"/>
      <c r="J855" s="5"/>
      <c r="K855" s="5"/>
    </row>
    <row r="856" spans="2:11">
      <c r="B856" s="143"/>
      <c r="C856" s="143"/>
      <c r="D856" s="1">
        <v>27900</v>
      </c>
      <c r="E856" s="1">
        <v>28000</v>
      </c>
      <c r="F856" s="109"/>
      <c r="G856" s="1"/>
      <c r="H856" s="1">
        <f t="shared" ref="H856:H857" si="90">E856-D856</f>
        <v>100</v>
      </c>
      <c r="I856" s="1"/>
      <c r="J856" s="5"/>
      <c r="K856" s="5"/>
    </row>
    <row r="857" spans="2:11">
      <c r="B857" s="142"/>
      <c r="C857" s="142"/>
      <c r="D857" s="1">
        <v>27900</v>
      </c>
      <c r="E857" s="1">
        <v>28000</v>
      </c>
      <c r="F857" s="109"/>
      <c r="G857" s="1"/>
      <c r="H857" s="1">
        <f t="shared" si="90"/>
        <v>100</v>
      </c>
      <c r="I857" s="1"/>
      <c r="J857" s="5">
        <f>H855+H856+H857</f>
        <v>300</v>
      </c>
      <c r="K857" s="5">
        <f>J857*40</f>
        <v>12000</v>
      </c>
    </row>
    <row r="858" spans="2:11">
      <c r="B858" s="141" t="s">
        <v>744</v>
      </c>
      <c r="C858" s="141" t="s">
        <v>208</v>
      </c>
      <c r="D858" s="1">
        <v>27970</v>
      </c>
      <c r="E858" s="1"/>
      <c r="F858" s="109">
        <v>28125</v>
      </c>
      <c r="G858" s="1"/>
      <c r="H858" s="1">
        <f>F858-D858</f>
        <v>155</v>
      </c>
      <c r="I858" s="1"/>
      <c r="J858" s="5"/>
      <c r="K858" s="5"/>
    </row>
    <row r="859" spans="2:11">
      <c r="B859" s="143"/>
      <c r="C859" s="143"/>
      <c r="D859" s="1">
        <v>27970</v>
      </c>
      <c r="E859" s="1"/>
      <c r="F859" s="109">
        <v>28125</v>
      </c>
      <c r="G859" s="1"/>
      <c r="H859" s="1">
        <f t="shared" ref="H859:H863" si="91">F859-D859</f>
        <v>155</v>
      </c>
      <c r="I859" s="1"/>
      <c r="J859" s="5"/>
      <c r="K859" s="5"/>
    </row>
    <row r="860" spans="2:11">
      <c r="B860" s="142"/>
      <c r="C860" s="142"/>
      <c r="D860" s="1">
        <v>27970</v>
      </c>
      <c r="E860" s="1"/>
      <c r="F860" s="109">
        <v>28150</v>
      </c>
      <c r="G860" s="1"/>
      <c r="H860" s="1">
        <f t="shared" si="91"/>
        <v>180</v>
      </c>
      <c r="I860" s="1"/>
      <c r="J860" s="5">
        <f>H858+H859+H860</f>
        <v>490</v>
      </c>
      <c r="K860" s="5">
        <f>J860*40</f>
        <v>19600</v>
      </c>
    </row>
    <row r="861" spans="2:11">
      <c r="B861" s="141" t="s">
        <v>746</v>
      </c>
      <c r="C861" s="141" t="s">
        <v>208</v>
      </c>
      <c r="D861" s="1">
        <v>28275</v>
      </c>
      <c r="E861" s="1"/>
      <c r="F861" s="109">
        <v>28340</v>
      </c>
      <c r="G861" s="1"/>
      <c r="H861" s="1">
        <f t="shared" si="91"/>
        <v>65</v>
      </c>
      <c r="I861" s="1"/>
      <c r="J861" s="5"/>
      <c r="K861" s="5"/>
    </row>
    <row r="862" spans="2:11">
      <c r="B862" s="143"/>
      <c r="C862" s="143"/>
      <c r="D862" s="1">
        <v>28275</v>
      </c>
      <c r="E862" s="1"/>
      <c r="F862" s="109">
        <v>28340</v>
      </c>
      <c r="G862" s="1"/>
      <c r="H862" s="1">
        <f t="shared" si="91"/>
        <v>65</v>
      </c>
      <c r="I862" s="1"/>
      <c r="J862" s="5"/>
      <c r="K862" s="5"/>
    </row>
    <row r="863" spans="2:11">
      <c r="B863" s="142"/>
      <c r="C863" s="142"/>
      <c r="D863" s="1">
        <v>28275</v>
      </c>
      <c r="E863" s="1"/>
      <c r="F863" s="109">
        <v>28375</v>
      </c>
      <c r="G863" s="1"/>
      <c r="H863" s="1">
        <f t="shared" si="91"/>
        <v>100</v>
      </c>
      <c r="I863" s="1"/>
      <c r="J863" s="5">
        <f>H861+H862+H863</f>
        <v>230</v>
      </c>
      <c r="K863" s="5">
        <f>J863*40</f>
        <v>9200</v>
      </c>
    </row>
    <row r="864" spans="2:11">
      <c r="B864" s="141" t="s">
        <v>749</v>
      </c>
      <c r="C864" s="141" t="s">
        <v>208</v>
      </c>
      <c r="D864" s="1">
        <v>28200</v>
      </c>
      <c r="E864" s="1">
        <v>28300</v>
      </c>
      <c r="F864" s="109"/>
      <c r="G864" s="1"/>
      <c r="H864" s="1">
        <f>E864-D864</f>
        <v>100</v>
      </c>
      <c r="I864" s="1"/>
      <c r="J864" s="5"/>
      <c r="K864" s="5"/>
    </row>
    <row r="865" spans="2:11">
      <c r="B865" s="143"/>
      <c r="C865" s="143"/>
      <c r="D865" s="1">
        <v>28170</v>
      </c>
      <c r="E865" s="1">
        <v>28300</v>
      </c>
      <c r="F865" s="109"/>
      <c r="G865" s="1"/>
      <c r="H865" s="1">
        <f t="shared" ref="H865:H866" si="92">E865-D865</f>
        <v>130</v>
      </c>
      <c r="I865" s="1"/>
      <c r="J865" s="5"/>
      <c r="K865" s="5"/>
    </row>
    <row r="866" spans="2:11">
      <c r="B866" s="142"/>
      <c r="C866" s="142"/>
      <c r="D866" s="1">
        <v>28170</v>
      </c>
      <c r="E866" s="1">
        <v>28300</v>
      </c>
      <c r="F866" s="109"/>
      <c r="G866" s="1"/>
      <c r="H866" s="1">
        <f t="shared" si="92"/>
        <v>130</v>
      </c>
      <c r="I866" s="1"/>
      <c r="J866" s="5">
        <f>H864+H865+H866</f>
        <v>360</v>
      </c>
      <c r="K866" s="5">
        <f>J866*40</f>
        <v>14400</v>
      </c>
    </row>
    <row r="867" spans="2:11">
      <c r="B867" s="141" t="s">
        <v>750</v>
      </c>
      <c r="C867" s="141" t="s">
        <v>208</v>
      </c>
      <c r="D867" s="1">
        <v>27830</v>
      </c>
      <c r="E867" s="1">
        <v>27880</v>
      </c>
      <c r="F867" s="109"/>
      <c r="G867" s="1"/>
      <c r="H867" s="1">
        <f>E867-D867</f>
        <v>50</v>
      </c>
      <c r="I867" s="1"/>
      <c r="J867" s="5"/>
      <c r="K867" s="5"/>
    </row>
    <row r="868" spans="2:11">
      <c r="B868" s="143"/>
      <c r="C868" s="143"/>
      <c r="D868" s="1">
        <v>27860</v>
      </c>
      <c r="E868" s="1">
        <v>27880</v>
      </c>
      <c r="F868" s="109"/>
      <c r="G868" s="1"/>
      <c r="H868" s="1">
        <f t="shared" ref="H868:H869" si="93">E868-D868</f>
        <v>20</v>
      </c>
      <c r="I868" s="1"/>
      <c r="J868" s="5"/>
      <c r="K868" s="5"/>
    </row>
    <row r="869" spans="2:11">
      <c r="B869" s="142"/>
      <c r="C869" s="142"/>
      <c r="D869" s="1">
        <v>27860</v>
      </c>
      <c r="E869" s="1">
        <v>27950</v>
      </c>
      <c r="F869" s="109"/>
      <c r="G869" s="1"/>
      <c r="H869" s="1">
        <f t="shared" si="93"/>
        <v>90</v>
      </c>
      <c r="I869" s="1"/>
      <c r="J869" s="5">
        <f>H867+H868+H869</f>
        <v>160</v>
      </c>
      <c r="K869" s="5">
        <f>J869*40</f>
        <v>6400</v>
      </c>
    </row>
    <row r="870" spans="2:11">
      <c r="B870" s="141" t="s">
        <v>752</v>
      </c>
      <c r="C870" s="141" t="s">
        <v>208</v>
      </c>
      <c r="D870" s="1">
        <v>27990</v>
      </c>
      <c r="E870" s="1"/>
      <c r="F870" s="109">
        <v>28050</v>
      </c>
      <c r="G870" s="1"/>
      <c r="H870" s="1">
        <f>F870-D870</f>
        <v>60</v>
      </c>
      <c r="I870" s="1"/>
      <c r="J870" s="5"/>
      <c r="K870" s="5"/>
    </row>
    <row r="871" spans="2:11">
      <c r="B871" s="143"/>
      <c r="C871" s="143"/>
      <c r="D871" s="1">
        <v>27990</v>
      </c>
      <c r="E871" s="1"/>
      <c r="F871" s="109">
        <v>28050</v>
      </c>
      <c r="G871" s="1"/>
      <c r="H871" s="1">
        <f t="shared" ref="H871:H872" si="94">F871-D871</f>
        <v>60</v>
      </c>
      <c r="I871" s="1"/>
      <c r="J871" s="5"/>
      <c r="K871" s="5"/>
    </row>
    <row r="872" spans="2:11">
      <c r="B872" s="142"/>
      <c r="C872" s="142"/>
      <c r="D872" s="1">
        <v>27990</v>
      </c>
      <c r="E872" s="1"/>
      <c r="F872" s="109">
        <v>28085</v>
      </c>
      <c r="G872" s="1"/>
      <c r="H872" s="1">
        <f t="shared" si="94"/>
        <v>95</v>
      </c>
      <c r="I872" s="1"/>
      <c r="J872" s="5">
        <f>H870+H871+H872</f>
        <v>215</v>
      </c>
      <c r="K872" s="5">
        <f>J872*40</f>
        <v>8600</v>
      </c>
    </row>
    <row r="873" spans="2:11">
      <c r="B873" s="141" t="s">
        <v>753</v>
      </c>
      <c r="C873" s="141" t="s">
        <v>208</v>
      </c>
      <c r="D873" s="1"/>
      <c r="E873" s="1">
        <v>27850</v>
      </c>
      <c r="F873" s="109"/>
      <c r="G873" s="1">
        <v>27920</v>
      </c>
      <c r="H873" s="1">
        <f>E873-G873</f>
        <v>-70</v>
      </c>
      <c r="I873" s="1"/>
      <c r="J873" s="5"/>
      <c r="K873" s="5"/>
    </row>
    <row r="874" spans="2:11">
      <c r="B874" s="143"/>
      <c r="C874" s="143"/>
      <c r="D874" s="1"/>
      <c r="E874" s="1">
        <v>27850</v>
      </c>
      <c r="F874" s="109"/>
      <c r="G874" s="1">
        <v>27920</v>
      </c>
      <c r="H874" s="1">
        <f t="shared" ref="H874:H875" si="95">E874-G874</f>
        <v>-70</v>
      </c>
      <c r="I874" s="1"/>
      <c r="J874" s="5"/>
      <c r="K874" s="5"/>
    </row>
    <row r="875" spans="2:11">
      <c r="B875" s="142"/>
      <c r="C875" s="142"/>
      <c r="D875" s="1"/>
      <c r="E875" s="1">
        <v>27850</v>
      </c>
      <c r="F875" s="109"/>
      <c r="G875" s="1">
        <v>27920</v>
      </c>
      <c r="H875" s="1">
        <f t="shared" si="95"/>
        <v>-70</v>
      </c>
      <c r="I875" s="1"/>
      <c r="J875" s="5">
        <f>H873+H874+H875</f>
        <v>-210</v>
      </c>
      <c r="K875" s="5">
        <f>J875*40</f>
        <v>-8400</v>
      </c>
    </row>
    <row r="876" spans="2:11">
      <c r="B876" s="141" t="s">
        <v>754</v>
      </c>
      <c r="C876" s="141" t="s">
        <v>208</v>
      </c>
      <c r="D876" s="1">
        <v>28055</v>
      </c>
      <c r="E876" s="1"/>
      <c r="F876" s="109">
        <v>28170</v>
      </c>
      <c r="G876" s="1"/>
      <c r="H876" s="1">
        <f>F876-D876</f>
        <v>115</v>
      </c>
      <c r="I876" s="1"/>
      <c r="J876" s="5"/>
      <c r="K876" s="5"/>
    </row>
    <row r="877" spans="2:11">
      <c r="B877" s="143"/>
      <c r="C877" s="143"/>
      <c r="D877" s="1">
        <v>28055</v>
      </c>
      <c r="E877" s="1"/>
      <c r="F877" s="109">
        <v>28170</v>
      </c>
      <c r="G877" s="1"/>
      <c r="H877" s="1">
        <f t="shared" ref="H877:H878" si="96">F877-D877</f>
        <v>115</v>
      </c>
      <c r="I877" s="1"/>
      <c r="J877" s="5"/>
      <c r="K877" s="5"/>
    </row>
    <row r="878" spans="2:11">
      <c r="B878" s="142"/>
      <c r="C878" s="142"/>
      <c r="D878" s="1">
        <v>28055</v>
      </c>
      <c r="E878" s="1"/>
      <c r="F878" s="109">
        <v>28200</v>
      </c>
      <c r="G878" s="1"/>
      <c r="H878" s="1">
        <f t="shared" si="96"/>
        <v>145</v>
      </c>
      <c r="I878" s="1"/>
      <c r="J878" s="5">
        <f>H876+H877+H878</f>
        <v>375</v>
      </c>
      <c r="K878" s="5">
        <f>J878*40</f>
        <v>15000</v>
      </c>
    </row>
    <row r="879" spans="2:11">
      <c r="B879" s="1"/>
      <c r="C879" s="1"/>
      <c r="D879" s="1"/>
      <c r="E879" s="1"/>
      <c r="F879" s="148" t="s">
        <v>638</v>
      </c>
      <c r="G879" s="149"/>
      <c r="H879" s="5">
        <f>SUM(H842:H878)</f>
        <v>3545</v>
      </c>
      <c r="I879" s="5">
        <f>H879*40</f>
        <v>141800</v>
      </c>
      <c r="J879" s="1"/>
      <c r="K879" s="1"/>
    </row>
  </sheetData>
  <mergeCells count="299">
    <mergeCell ref="C867:C869"/>
    <mergeCell ref="B870:B872"/>
    <mergeCell ref="C870:C872"/>
    <mergeCell ref="B873:B875"/>
    <mergeCell ref="C873:C875"/>
    <mergeCell ref="B876:B878"/>
    <mergeCell ref="C876:C878"/>
    <mergeCell ref="J839:K840"/>
    <mergeCell ref="B842:B845"/>
    <mergeCell ref="C842:C845"/>
    <mergeCell ref="B846:B848"/>
    <mergeCell ref="C846:C848"/>
    <mergeCell ref="B849:B851"/>
    <mergeCell ref="C849:C851"/>
    <mergeCell ref="F879:G879"/>
    <mergeCell ref="B830:B832"/>
    <mergeCell ref="C830:C832"/>
    <mergeCell ref="B833:B835"/>
    <mergeCell ref="C833:C835"/>
    <mergeCell ref="F836:G836"/>
    <mergeCell ref="C852:C854"/>
    <mergeCell ref="C855:C857"/>
    <mergeCell ref="C858:C860"/>
    <mergeCell ref="C861:C863"/>
    <mergeCell ref="B852:B854"/>
    <mergeCell ref="B855:B857"/>
    <mergeCell ref="B858:B860"/>
    <mergeCell ref="B861:B863"/>
    <mergeCell ref="B864:B866"/>
    <mergeCell ref="C864:C866"/>
    <mergeCell ref="B867:B869"/>
    <mergeCell ref="B760:B762"/>
    <mergeCell ref="B785:B787"/>
    <mergeCell ref="C785:C787"/>
    <mergeCell ref="B788:B789"/>
    <mergeCell ref="B790:B793"/>
    <mergeCell ref="C790:C793"/>
    <mergeCell ref="B794:B796"/>
    <mergeCell ref="C794:C796"/>
    <mergeCell ref="B797:B799"/>
    <mergeCell ref="C797:C799"/>
    <mergeCell ref="B771:B773"/>
    <mergeCell ref="C771:C773"/>
    <mergeCell ref="B774:B776"/>
    <mergeCell ref="C774:C776"/>
    <mergeCell ref="B777:B779"/>
    <mergeCell ref="C777:C779"/>
    <mergeCell ref="B780:B781"/>
    <mergeCell ref="C780:C781"/>
    <mergeCell ref="B782:B784"/>
    <mergeCell ref="C782:C784"/>
    <mergeCell ref="C439:C442"/>
    <mergeCell ref="B800:B802"/>
    <mergeCell ref="C800:C802"/>
    <mergeCell ref="B803:B805"/>
    <mergeCell ref="C803:C805"/>
    <mergeCell ref="J768:K769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51:B752"/>
    <mergeCell ref="B741:B742"/>
    <mergeCell ref="B743:B744"/>
    <mergeCell ref="C741:C742"/>
    <mergeCell ref="C743:C744"/>
    <mergeCell ref="C745:C746"/>
    <mergeCell ref="C747:C748"/>
    <mergeCell ref="B745:B746"/>
    <mergeCell ref="B747:B748"/>
    <mergeCell ref="B749:B750"/>
    <mergeCell ref="B261:B268"/>
    <mergeCell ref="C760:C762"/>
    <mergeCell ref="B763:B764"/>
    <mergeCell ref="C763:C764"/>
    <mergeCell ref="C739:C740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B361:B370"/>
    <mergeCell ref="C361:C370"/>
    <mergeCell ref="C353:C360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68:B70"/>
    <mergeCell ref="C65:C70"/>
    <mergeCell ref="C261:C268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B382:B393"/>
    <mergeCell ref="C443:C450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C104:C109"/>
    <mergeCell ref="B130:B131"/>
    <mergeCell ref="C126:C127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C130:C131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77:B86"/>
    <mergeCell ref="C77:C86"/>
    <mergeCell ref="B87:B88"/>
    <mergeCell ref="C87:C88"/>
    <mergeCell ref="C128:C129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809:B812"/>
    <mergeCell ref="C809:C812"/>
    <mergeCell ref="B806:B808"/>
    <mergeCell ref="C806:C808"/>
    <mergeCell ref="B698:B700"/>
    <mergeCell ref="C698:C700"/>
    <mergeCell ref="B701:B704"/>
    <mergeCell ref="C701:C704"/>
    <mergeCell ref="C749:C750"/>
    <mergeCell ref="B756:B757"/>
    <mergeCell ref="C756:C757"/>
    <mergeCell ref="B758:B759"/>
    <mergeCell ref="C758:C759"/>
    <mergeCell ref="B753:B755"/>
    <mergeCell ref="C753:C755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B821:B823"/>
    <mergeCell ref="B824:B826"/>
    <mergeCell ref="B827:B829"/>
    <mergeCell ref="C821:C823"/>
    <mergeCell ref="C824:C826"/>
    <mergeCell ref="C827:C829"/>
    <mergeCell ref="B816:B820"/>
    <mergeCell ref="C816:C820"/>
    <mergeCell ref="B813:B815"/>
    <mergeCell ref="C813:C8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41"/>
  <sheetViews>
    <sheetView topLeftCell="A219" workbookViewId="0">
      <selection activeCell="K241" sqref="K241"/>
    </sheetView>
  </sheetViews>
  <sheetFormatPr defaultRowHeight="15"/>
  <cols>
    <col min="2" max="2" width="10.42578125" customWidth="1"/>
    <col min="3" max="3" width="15.42578125" customWidth="1"/>
    <col min="4" max="4" width="12.140625" customWidth="1"/>
    <col min="7" max="7" width="10.570312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168" t="s">
        <v>613</v>
      </c>
      <c r="E2" s="168"/>
      <c r="F2" s="168"/>
      <c r="G2" s="102"/>
      <c r="H2" s="168" t="s">
        <v>614</v>
      </c>
      <c r="I2" s="168"/>
      <c r="J2" s="168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156" t="s">
        <v>598</v>
      </c>
      <c r="C4" s="156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156"/>
      <c r="C5" s="156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156" t="s">
        <v>600</v>
      </c>
      <c r="C7" s="156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156"/>
      <c r="C8" s="156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156" t="s">
        <v>601</v>
      </c>
      <c r="C9" s="156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156"/>
      <c r="C10" s="156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156"/>
      <c r="C11" s="156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156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156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141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143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143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143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143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143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143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143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143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143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143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143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143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143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143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142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148" t="s">
        <v>638</v>
      </c>
      <c r="K56" s="149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168" t="s">
        <v>613</v>
      </c>
      <c r="E58" s="168"/>
      <c r="F58" s="168"/>
      <c r="G58" s="104"/>
      <c r="H58" s="168" t="s">
        <v>614</v>
      </c>
      <c r="I58" s="168"/>
      <c r="J58" s="168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141" t="s">
        <v>625</v>
      </c>
      <c r="C60" s="141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143"/>
      <c r="C61" s="142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143"/>
      <c r="C62" s="141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143"/>
      <c r="C63" s="143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143"/>
      <c r="C64" s="143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142"/>
      <c r="C65" s="142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141" t="s">
        <v>627</v>
      </c>
      <c r="C66" s="141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143"/>
      <c r="C67" s="143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143"/>
      <c r="C68" s="143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142"/>
      <c r="C69" s="142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141" t="s">
        <v>628</v>
      </c>
      <c r="C70" s="141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143"/>
      <c r="C71" s="143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143"/>
      <c r="C72" s="143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143"/>
      <c r="C73" s="142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143"/>
      <c r="C74" s="141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143"/>
      <c r="C75" s="143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143"/>
      <c r="C76" s="143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143"/>
      <c r="C77" s="143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143"/>
      <c r="C78" s="143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143"/>
      <c r="C79" s="143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143"/>
      <c r="C80" s="143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143"/>
      <c r="C81" s="142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143"/>
      <c r="C82" s="141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142"/>
      <c r="C83" s="142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141" t="s">
        <v>630</v>
      </c>
      <c r="C84" s="141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143"/>
      <c r="C85" s="142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143"/>
      <c r="C86" s="141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143"/>
      <c r="C87" s="142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143"/>
      <c r="C88" s="141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143"/>
      <c r="C89" s="143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143"/>
      <c r="C90" s="143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143"/>
      <c r="C91" s="142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143"/>
      <c r="C92" s="141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142"/>
      <c r="C93" s="142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141" t="s">
        <v>633</v>
      </c>
      <c r="C94" s="150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143"/>
      <c r="C95" s="152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143"/>
      <c r="C96" s="141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143"/>
      <c r="C97" s="143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143"/>
      <c r="C98" s="143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143"/>
      <c r="C99" s="142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143"/>
      <c r="C100" s="150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143"/>
      <c r="C101" s="151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143"/>
      <c r="C102" s="151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143"/>
      <c r="C103" s="151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143"/>
      <c r="C104" s="151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142"/>
      <c r="C105" s="152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141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143"/>
      <c r="C107" s="141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143"/>
      <c r="C108" s="143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142"/>
      <c r="C109" s="142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141" t="s">
        <v>640</v>
      </c>
      <c r="C110" s="141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143"/>
      <c r="C111" s="143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143"/>
      <c r="C112" s="143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143"/>
      <c r="C113" s="143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143"/>
      <c r="C114" s="143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143"/>
      <c r="C115" s="143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143"/>
      <c r="C116" s="143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143"/>
      <c r="C117" s="142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143"/>
      <c r="C118" s="141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142"/>
      <c r="C119" s="142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141" t="s">
        <v>644</v>
      </c>
      <c r="C120" s="141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143"/>
      <c r="C121" s="142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143"/>
      <c r="C122" s="141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143"/>
      <c r="C123" s="142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143"/>
      <c r="C124" s="141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142"/>
      <c r="C125" s="142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141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143"/>
      <c r="C127" s="141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143"/>
      <c r="C128" s="142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143"/>
      <c r="C129" s="141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142"/>
      <c r="C130" s="142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141" t="s">
        <v>649</v>
      </c>
      <c r="C131" s="141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143"/>
      <c r="C132" s="143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143"/>
      <c r="C133" s="143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143"/>
      <c r="C134" s="143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143"/>
      <c r="C135" s="143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143"/>
      <c r="C136" s="143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143"/>
      <c r="C137" s="142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143"/>
      <c r="C138" s="141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142"/>
      <c r="C139" s="142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141" t="s">
        <v>650</v>
      </c>
      <c r="C140" s="141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142"/>
      <c r="C141" s="142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141" t="s">
        <v>651</v>
      </c>
      <c r="C142" s="141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143"/>
      <c r="C143" s="143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143"/>
      <c r="C144" s="143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143"/>
      <c r="C145" s="143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142"/>
      <c r="C146" s="142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141" t="s">
        <v>652</v>
      </c>
      <c r="C147" s="141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143"/>
      <c r="C148" s="143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143"/>
      <c r="C149" s="143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142"/>
      <c r="C150" s="142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141" t="s">
        <v>655</v>
      </c>
      <c r="C151" s="141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142"/>
      <c r="C152" s="142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141" t="s">
        <v>656</v>
      </c>
      <c r="C153" s="141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143"/>
      <c r="C154" s="143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142"/>
      <c r="C155" s="142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141" t="s">
        <v>660</v>
      </c>
      <c r="C156" s="141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142"/>
      <c r="C157" s="142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148" t="s">
        <v>638</v>
      </c>
      <c r="K158" s="149"/>
      <c r="L158" s="5">
        <f>SUM(L60:L157)</f>
        <v>157560</v>
      </c>
      <c r="M158" s="1"/>
    </row>
    <row r="161" spans="2:13" ht="26.25">
      <c r="B161" s="1"/>
      <c r="C161" s="1"/>
      <c r="D161" s="117" t="s">
        <v>609</v>
      </c>
      <c r="E161" s="1"/>
      <c r="F161" s="1"/>
      <c r="G161" s="1"/>
      <c r="H161" s="1"/>
      <c r="I161" s="1"/>
      <c r="J161" s="116"/>
      <c r="K161" s="114"/>
      <c r="L161" s="5"/>
      <c r="M161" s="1"/>
    </row>
    <row r="162" spans="2:13">
      <c r="B162" s="5" t="s">
        <v>139</v>
      </c>
      <c r="C162" s="118">
        <v>2018</v>
      </c>
      <c r="D162" s="168" t="s">
        <v>613</v>
      </c>
      <c r="E162" s="168"/>
      <c r="F162" s="168"/>
      <c r="G162" s="115"/>
      <c r="H162" s="168" t="s">
        <v>614</v>
      </c>
      <c r="I162" s="168"/>
      <c r="J162" s="168"/>
      <c r="K162" s="5" t="s">
        <v>4</v>
      </c>
      <c r="L162" s="5" t="s">
        <v>526</v>
      </c>
      <c r="M162" s="5" t="s">
        <v>9</v>
      </c>
    </row>
    <row r="163" spans="2:13">
      <c r="B163" s="99" t="s">
        <v>0</v>
      </c>
      <c r="C163" s="119" t="s">
        <v>605</v>
      </c>
      <c r="D163" s="99" t="s">
        <v>615</v>
      </c>
      <c r="E163" s="99" t="s">
        <v>3</v>
      </c>
      <c r="F163" s="99" t="s">
        <v>6</v>
      </c>
      <c r="G163" s="99" t="s">
        <v>616</v>
      </c>
      <c r="H163" s="99" t="s">
        <v>210</v>
      </c>
      <c r="I163" s="99" t="s">
        <v>3</v>
      </c>
      <c r="J163" s="99" t="s">
        <v>7</v>
      </c>
      <c r="K163" s="99" t="s">
        <v>8</v>
      </c>
      <c r="L163" s="1"/>
      <c r="M163" s="1"/>
    </row>
    <row r="164" spans="2:13">
      <c r="B164" s="141" t="s">
        <v>665</v>
      </c>
      <c r="C164" s="141" t="s">
        <v>663</v>
      </c>
      <c r="D164" s="1">
        <v>26190</v>
      </c>
      <c r="E164" s="1"/>
      <c r="F164" s="1">
        <v>26390</v>
      </c>
      <c r="G164" s="1"/>
      <c r="H164" s="1"/>
      <c r="I164" s="1"/>
      <c r="J164" s="1"/>
      <c r="K164" s="1">
        <f>F164-D164</f>
        <v>200</v>
      </c>
      <c r="L164" s="1">
        <f>K164*40</f>
        <v>8000</v>
      </c>
      <c r="M164" s="1"/>
    </row>
    <row r="165" spans="2:13">
      <c r="B165" s="142"/>
      <c r="C165" s="142"/>
      <c r="D165" s="1">
        <v>26190</v>
      </c>
      <c r="E165" s="1"/>
      <c r="F165" s="1">
        <v>26390</v>
      </c>
      <c r="G165" s="1"/>
      <c r="H165" s="1"/>
      <c r="I165" s="1"/>
      <c r="J165" s="1"/>
      <c r="K165" s="1">
        <f>F165-D165</f>
        <v>200</v>
      </c>
      <c r="L165" s="1">
        <f>K165*40</f>
        <v>8000</v>
      </c>
      <c r="M165" s="1"/>
    </row>
    <row r="166" spans="2:13">
      <c r="B166" s="141" t="s">
        <v>666</v>
      </c>
      <c r="C166" s="141" t="s">
        <v>663</v>
      </c>
      <c r="D166" s="1">
        <v>26200</v>
      </c>
      <c r="E166" s="1">
        <v>26330</v>
      </c>
      <c r="F166" s="1"/>
      <c r="G166" s="1"/>
      <c r="H166" s="1"/>
      <c r="I166" s="1"/>
      <c r="J166" s="1"/>
      <c r="K166" s="1">
        <f>E166-D166</f>
        <v>130</v>
      </c>
      <c r="L166" s="1">
        <f t="shared" ref="L166" si="22">K166*40</f>
        <v>5200</v>
      </c>
      <c r="M166" s="1"/>
    </row>
    <row r="167" spans="2:13">
      <c r="B167" s="142"/>
      <c r="C167" s="142"/>
      <c r="D167" s="1">
        <v>26200</v>
      </c>
      <c r="E167" s="1"/>
      <c r="F167" s="1"/>
      <c r="G167" s="1"/>
      <c r="H167" s="1"/>
      <c r="I167" s="1"/>
      <c r="J167" s="1"/>
      <c r="K167" s="1"/>
      <c r="L167" s="1"/>
      <c r="M167" s="1" t="s">
        <v>13</v>
      </c>
    </row>
    <row r="168" spans="2:13">
      <c r="B168" s="141" t="s">
        <v>668</v>
      </c>
      <c r="C168" s="141" t="s">
        <v>663</v>
      </c>
      <c r="D168" s="1"/>
      <c r="E168" s="1">
        <v>26310</v>
      </c>
      <c r="F168" s="1"/>
      <c r="G168" s="1"/>
      <c r="H168" s="1"/>
      <c r="I168" s="1"/>
      <c r="J168" s="1"/>
      <c r="K168" s="1">
        <f>E168-D167</f>
        <v>110</v>
      </c>
      <c r="L168" s="1">
        <f>K168*40</f>
        <v>4400</v>
      </c>
      <c r="M168" s="1"/>
    </row>
    <row r="169" spans="2:13">
      <c r="B169" s="143"/>
      <c r="C169" s="143"/>
      <c r="D169" s="1">
        <v>26205</v>
      </c>
      <c r="E169" s="1">
        <v>26370</v>
      </c>
      <c r="F169" s="1"/>
      <c r="G169" s="1"/>
      <c r="H169" s="1"/>
      <c r="I169" s="1"/>
      <c r="J169" s="1"/>
      <c r="K169" s="1">
        <f>E169-D169</f>
        <v>165</v>
      </c>
      <c r="L169" s="1">
        <f t="shared" ref="L169:L171" si="23">K169*40</f>
        <v>6600</v>
      </c>
      <c r="M169" s="1"/>
    </row>
    <row r="170" spans="2:13">
      <c r="B170" s="142"/>
      <c r="C170" s="142"/>
      <c r="D170" s="1">
        <v>26205</v>
      </c>
      <c r="E170" s="1">
        <v>26450</v>
      </c>
      <c r="F170" s="1"/>
      <c r="G170" s="1"/>
      <c r="H170" s="1"/>
      <c r="I170" s="1"/>
      <c r="J170" s="1"/>
      <c r="K170" s="1">
        <f t="shared" ref="K170:K171" si="24">E170-D170</f>
        <v>245</v>
      </c>
      <c r="L170" s="1">
        <f t="shared" si="23"/>
        <v>9800</v>
      </c>
      <c r="M170" s="1"/>
    </row>
    <row r="171" spans="2:13">
      <c r="B171" s="150" t="s">
        <v>673</v>
      </c>
      <c r="C171" s="150" t="s">
        <v>663</v>
      </c>
      <c r="D171" s="1">
        <v>26475</v>
      </c>
      <c r="E171" s="1">
        <v>26585</v>
      </c>
      <c r="F171" s="1"/>
      <c r="G171" s="1"/>
      <c r="H171" s="1"/>
      <c r="I171" s="1"/>
      <c r="J171" s="1"/>
      <c r="K171" s="1">
        <f t="shared" si="24"/>
        <v>110</v>
      </c>
      <c r="L171" s="1">
        <f t="shared" si="23"/>
        <v>4400</v>
      </c>
      <c r="M171" s="1"/>
    </row>
    <row r="172" spans="2:13">
      <c r="B172" s="152"/>
      <c r="C172" s="152"/>
      <c r="D172" s="13">
        <v>26475</v>
      </c>
      <c r="E172" s="1"/>
      <c r="F172" s="1"/>
      <c r="G172" s="1"/>
      <c r="H172" s="1"/>
      <c r="I172" s="1"/>
      <c r="J172" s="1"/>
      <c r="K172" s="1"/>
      <c r="L172" s="1"/>
      <c r="M172" s="13" t="s">
        <v>13</v>
      </c>
    </row>
    <row r="173" spans="2:13">
      <c r="B173" s="150" t="s">
        <v>676</v>
      </c>
      <c r="C173" s="150" t="s">
        <v>663</v>
      </c>
      <c r="D173" s="1">
        <v>26440</v>
      </c>
      <c r="E173" s="1">
        <v>26580</v>
      </c>
      <c r="F173" s="1"/>
      <c r="G173" s="1"/>
      <c r="H173" s="1"/>
      <c r="I173" s="1"/>
      <c r="J173" s="1"/>
      <c r="K173" s="1">
        <f>E173-D173</f>
        <v>140</v>
      </c>
      <c r="L173" s="1">
        <f>K173*40</f>
        <v>5600</v>
      </c>
      <c r="M173" s="1"/>
    </row>
    <row r="174" spans="2:13">
      <c r="B174" s="152"/>
      <c r="C174" s="152"/>
      <c r="D174" s="13">
        <v>26440</v>
      </c>
      <c r="E174" s="1"/>
      <c r="F174" s="1"/>
      <c r="G174" s="1"/>
      <c r="H174" s="1"/>
      <c r="I174" s="1"/>
      <c r="J174" s="1"/>
      <c r="K174" s="1"/>
      <c r="L174" s="1"/>
      <c r="M174" s="13" t="s">
        <v>13</v>
      </c>
    </row>
    <row r="175" spans="2:13">
      <c r="B175" s="150" t="s">
        <v>679</v>
      </c>
      <c r="C175" s="150" t="s">
        <v>663</v>
      </c>
      <c r="D175" s="5"/>
      <c r="E175" s="1">
        <v>26660</v>
      </c>
      <c r="F175" s="1"/>
      <c r="G175" s="1"/>
      <c r="H175" s="1"/>
      <c r="I175" s="109"/>
      <c r="J175" s="1"/>
      <c r="K175" s="1">
        <f>E175-D174</f>
        <v>220</v>
      </c>
      <c r="L175" s="1">
        <f>K175*40</f>
        <v>8800</v>
      </c>
      <c r="M175" s="5"/>
    </row>
    <row r="176" spans="2:13">
      <c r="B176" s="151"/>
      <c r="C176" s="151"/>
      <c r="D176" s="5"/>
      <c r="E176" s="1">
        <v>26730</v>
      </c>
      <c r="F176" s="1"/>
      <c r="G176" s="1"/>
      <c r="H176" s="1"/>
      <c r="I176" s="109"/>
      <c r="J176" s="1"/>
      <c r="K176" s="1">
        <f>E176-D172</f>
        <v>255</v>
      </c>
      <c r="L176" s="1">
        <f>K176*40</f>
        <v>10200</v>
      </c>
      <c r="M176" s="5"/>
    </row>
    <row r="177" spans="2:13">
      <c r="B177" s="152"/>
      <c r="C177" s="152"/>
      <c r="D177" s="13">
        <v>26635</v>
      </c>
      <c r="E177" s="1"/>
      <c r="F177" s="1"/>
      <c r="G177" s="1"/>
      <c r="H177" s="1"/>
      <c r="I177" s="109"/>
      <c r="J177" s="1"/>
      <c r="K177" s="1"/>
      <c r="L177" s="1"/>
      <c r="M177" s="13" t="s">
        <v>13</v>
      </c>
    </row>
    <row r="178" spans="2:13">
      <c r="B178" s="150" t="s">
        <v>680</v>
      </c>
      <c r="C178" s="150" t="s">
        <v>663</v>
      </c>
      <c r="D178" s="5"/>
      <c r="E178" s="1">
        <v>26920</v>
      </c>
      <c r="F178" s="1"/>
      <c r="G178" s="1"/>
      <c r="H178" s="1"/>
      <c r="I178" s="109"/>
      <c r="J178" s="1"/>
      <c r="K178" s="1">
        <f>E178-D177</f>
        <v>285</v>
      </c>
      <c r="L178" s="1">
        <f t="shared" ref="L178:L179" si="25">K178*40</f>
        <v>11400</v>
      </c>
      <c r="M178" s="5"/>
    </row>
    <row r="179" spans="2:13">
      <c r="B179" s="152"/>
      <c r="C179" s="152"/>
      <c r="D179" s="13">
        <v>26800</v>
      </c>
      <c r="E179" s="1">
        <v>26920</v>
      </c>
      <c r="F179" s="1"/>
      <c r="G179" s="1"/>
      <c r="H179" s="1"/>
      <c r="I179" s="109"/>
      <c r="J179" s="1"/>
      <c r="K179" s="1">
        <f>E179-D179</f>
        <v>120</v>
      </c>
      <c r="L179" s="1">
        <f t="shared" si="25"/>
        <v>4800</v>
      </c>
      <c r="M179" s="5"/>
    </row>
    <row r="180" spans="2:13">
      <c r="B180" s="150" t="s">
        <v>681</v>
      </c>
      <c r="C180" s="150" t="s">
        <v>663</v>
      </c>
      <c r="D180" s="13">
        <v>26740</v>
      </c>
      <c r="E180" s="1"/>
      <c r="F180" s="1"/>
      <c r="G180" s="1"/>
      <c r="H180" s="1"/>
      <c r="I180" s="109"/>
      <c r="J180" s="1"/>
      <c r="K180" s="1"/>
      <c r="L180" s="1"/>
      <c r="M180" s="13" t="s">
        <v>13</v>
      </c>
    </row>
    <row r="181" spans="2:13">
      <c r="B181" s="152"/>
      <c r="C181" s="152"/>
      <c r="D181" s="13">
        <v>26740</v>
      </c>
      <c r="E181" s="1"/>
      <c r="F181" s="1"/>
      <c r="G181" s="1"/>
      <c r="H181" s="1"/>
      <c r="I181" s="109"/>
      <c r="J181" s="1"/>
      <c r="K181" s="1"/>
      <c r="L181" s="1"/>
      <c r="M181" s="13" t="s">
        <v>13</v>
      </c>
    </row>
    <row r="182" spans="2:13">
      <c r="B182" s="150" t="s">
        <v>685</v>
      </c>
      <c r="C182" s="150" t="s">
        <v>663</v>
      </c>
      <c r="D182" s="13"/>
      <c r="E182" s="1">
        <v>27140</v>
      </c>
      <c r="F182" s="1"/>
      <c r="G182" s="1"/>
      <c r="H182" s="1"/>
      <c r="I182" s="109"/>
      <c r="J182" s="1"/>
      <c r="K182" s="1">
        <f>E182-D180</f>
        <v>400</v>
      </c>
      <c r="L182" s="1">
        <f>K182*40</f>
        <v>16000</v>
      </c>
      <c r="M182" s="5"/>
    </row>
    <row r="183" spans="2:13">
      <c r="B183" s="152"/>
      <c r="C183" s="152"/>
      <c r="D183" s="13"/>
      <c r="E183" s="1">
        <v>27140</v>
      </c>
      <c r="F183" s="1"/>
      <c r="G183" s="1"/>
      <c r="H183" s="1"/>
      <c r="I183" s="109"/>
      <c r="J183" s="1"/>
      <c r="K183" s="1">
        <f>E183-D181</f>
        <v>400</v>
      </c>
      <c r="L183" s="1">
        <f>K183*40</f>
        <v>16000</v>
      </c>
      <c r="M183" s="5"/>
    </row>
    <row r="184" spans="2:13">
      <c r="B184" s="141" t="s">
        <v>691</v>
      </c>
      <c r="C184" s="141" t="s">
        <v>663</v>
      </c>
      <c r="D184" s="13">
        <v>26735</v>
      </c>
      <c r="E184" s="1"/>
      <c r="F184" s="1">
        <v>26900</v>
      </c>
      <c r="G184" s="1"/>
      <c r="H184" s="1"/>
      <c r="I184" s="109"/>
      <c r="J184" s="1"/>
      <c r="K184" s="1">
        <f>F184-D184</f>
        <v>165</v>
      </c>
      <c r="L184" s="1">
        <f t="shared" ref="L184:L189" si="26">K184*40</f>
        <v>6600</v>
      </c>
      <c r="M184" s="5"/>
    </row>
    <row r="185" spans="2:13">
      <c r="B185" s="143"/>
      <c r="C185" s="143"/>
      <c r="D185" s="13">
        <v>26715</v>
      </c>
      <c r="E185" s="1"/>
      <c r="F185" s="1">
        <v>26900</v>
      </c>
      <c r="G185" s="1"/>
      <c r="H185" s="1"/>
      <c r="I185" s="109"/>
      <c r="J185" s="1"/>
      <c r="K185" s="1">
        <f>F185-D185</f>
        <v>185</v>
      </c>
      <c r="L185" s="1">
        <f t="shared" si="26"/>
        <v>7400</v>
      </c>
      <c r="M185" s="5"/>
    </row>
    <row r="186" spans="2:13">
      <c r="B186" s="142"/>
      <c r="C186" s="142"/>
      <c r="D186" s="13"/>
      <c r="E186" s="1"/>
      <c r="F186" s="1">
        <v>26900</v>
      </c>
      <c r="G186" s="1"/>
      <c r="H186" s="1"/>
      <c r="I186" s="109"/>
      <c r="J186" s="1"/>
      <c r="K186" s="1"/>
      <c r="L186" s="1"/>
      <c r="M186" s="13" t="s">
        <v>13</v>
      </c>
    </row>
    <row r="187" spans="2:13">
      <c r="B187" s="150" t="s">
        <v>694</v>
      </c>
      <c r="C187" s="150" t="s">
        <v>663</v>
      </c>
      <c r="D187" s="13">
        <v>26790</v>
      </c>
      <c r="E187" s="1"/>
      <c r="F187" s="1"/>
      <c r="G187" s="1"/>
      <c r="H187" s="1"/>
      <c r="I187" s="109"/>
      <c r="J187" s="1"/>
      <c r="K187" s="1">
        <f>F186-D187</f>
        <v>110</v>
      </c>
      <c r="L187" s="1">
        <f t="shared" si="26"/>
        <v>4400</v>
      </c>
      <c r="M187" s="5"/>
    </row>
    <row r="188" spans="2:13">
      <c r="B188" s="151"/>
      <c r="C188" s="151"/>
      <c r="D188" s="13">
        <v>26790</v>
      </c>
      <c r="E188" s="1">
        <v>26920</v>
      </c>
      <c r="F188" s="1"/>
      <c r="G188" s="1"/>
      <c r="H188" s="1"/>
      <c r="I188" s="109"/>
      <c r="J188" s="1"/>
      <c r="K188" s="1">
        <f>E188-D188</f>
        <v>130</v>
      </c>
      <c r="L188" s="1">
        <f t="shared" si="26"/>
        <v>5200</v>
      </c>
      <c r="M188" s="5"/>
    </row>
    <row r="189" spans="2:13">
      <c r="B189" s="151"/>
      <c r="C189" s="151"/>
      <c r="D189" s="13">
        <v>26790</v>
      </c>
      <c r="E189" s="1">
        <v>27015</v>
      </c>
      <c r="F189" s="1"/>
      <c r="G189" s="1"/>
      <c r="H189" s="1"/>
      <c r="I189" s="109"/>
      <c r="J189" s="1"/>
      <c r="K189" s="1">
        <f>E189-D189</f>
        <v>225</v>
      </c>
      <c r="L189" s="1">
        <f t="shared" si="26"/>
        <v>9000</v>
      </c>
      <c r="M189" s="5"/>
    </row>
    <row r="190" spans="2:13">
      <c r="B190" s="152"/>
      <c r="C190" s="152"/>
      <c r="D190" s="13">
        <v>26790</v>
      </c>
      <c r="E190" s="1"/>
      <c r="F190" s="1"/>
      <c r="G190" s="1"/>
      <c r="H190" s="1"/>
      <c r="I190" s="109"/>
      <c r="J190" s="1"/>
      <c r="K190" s="1"/>
      <c r="L190" s="1"/>
      <c r="M190" s="13" t="s">
        <v>13</v>
      </c>
    </row>
    <row r="191" spans="2:13">
      <c r="B191" s="150" t="s">
        <v>696</v>
      </c>
      <c r="C191" s="150" t="s">
        <v>663</v>
      </c>
      <c r="D191" s="5"/>
      <c r="E191" s="1"/>
      <c r="F191" s="1">
        <v>27200</v>
      </c>
      <c r="G191" s="1"/>
      <c r="H191" s="1"/>
      <c r="I191" s="109"/>
      <c r="J191" s="1"/>
      <c r="K191" s="1">
        <f>F191-D190</f>
        <v>410</v>
      </c>
      <c r="L191" s="1">
        <f>K191*40</f>
        <v>16400</v>
      </c>
      <c r="M191" s="5"/>
    </row>
    <row r="192" spans="2:13">
      <c r="B192" s="151"/>
      <c r="C192" s="151"/>
      <c r="D192" s="13">
        <v>26950</v>
      </c>
      <c r="E192" s="1">
        <v>27200</v>
      </c>
      <c r="F192" s="1"/>
      <c r="G192" s="1"/>
      <c r="H192" s="1"/>
      <c r="I192" s="109"/>
      <c r="J192" s="1"/>
      <c r="K192" s="1">
        <f>E192-D192</f>
        <v>250</v>
      </c>
      <c r="L192" s="1">
        <f>K192*40</f>
        <v>10000</v>
      </c>
      <c r="M192" s="5"/>
    </row>
    <row r="193" spans="2:13">
      <c r="B193" s="152"/>
      <c r="C193" s="152"/>
      <c r="D193" s="13"/>
      <c r="E193" s="13">
        <v>27200</v>
      </c>
      <c r="F193" s="1"/>
      <c r="G193" s="1"/>
      <c r="H193" s="1"/>
      <c r="I193" s="109"/>
      <c r="J193" s="1"/>
      <c r="K193" s="1"/>
      <c r="L193" s="1"/>
      <c r="M193" s="13" t="s">
        <v>13</v>
      </c>
    </row>
    <row r="194" spans="2:13">
      <c r="B194" s="125" t="s">
        <v>699</v>
      </c>
      <c r="C194" s="125" t="s">
        <v>663</v>
      </c>
      <c r="D194" s="13">
        <v>26802</v>
      </c>
      <c r="E194" s="13"/>
      <c r="F194" s="1"/>
      <c r="G194" s="1"/>
      <c r="H194" s="1"/>
      <c r="I194" s="109"/>
      <c r="J194" s="1"/>
      <c r="K194" s="1">
        <f>E193-D194</f>
        <v>398</v>
      </c>
      <c r="L194" s="1">
        <f>K194*40</f>
        <v>15920</v>
      </c>
      <c r="M194" s="5"/>
    </row>
    <row r="195" spans="2:13">
      <c r="B195" s="141" t="s">
        <v>700</v>
      </c>
      <c r="C195" s="141" t="s">
        <v>663</v>
      </c>
      <c r="D195" s="13">
        <v>26840</v>
      </c>
      <c r="E195" s="13"/>
      <c r="F195" s="1">
        <v>26990</v>
      </c>
      <c r="G195" s="1"/>
      <c r="H195" s="1"/>
      <c r="I195" s="109"/>
      <c r="J195" s="1"/>
      <c r="K195" s="1">
        <f>F195-D195</f>
        <v>150</v>
      </c>
      <c r="L195" s="1">
        <f>K195*40</f>
        <v>6000</v>
      </c>
      <c r="M195" s="5"/>
    </row>
    <row r="196" spans="2:13">
      <c r="B196" s="142"/>
      <c r="C196" s="142"/>
      <c r="D196" s="13">
        <v>26840</v>
      </c>
      <c r="E196" s="13"/>
      <c r="F196" s="1"/>
      <c r="G196" s="1"/>
      <c r="H196" s="1"/>
      <c r="I196" s="109"/>
      <c r="J196" s="1"/>
      <c r="K196" s="1"/>
      <c r="L196" s="1"/>
      <c r="M196" s="13" t="s">
        <v>13</v>
      </c>
    </row>
    <row r="197" spans="2:13">
      <c r="B197" s="141" t="s">
        <v>702</v>
      </c>
      <c r="C197" s="141" t="s">
        <v>663</v>
      </c>
      <c r="D197" s="13"/>
      <c r="E197" s="13"/>
      <c r="F197" s="1">
        <v>27090</v>
      </c>
      <c r="G197" s="1"/>
      <c r="H197" s="1"/>
      <c r="I197" s="109"/>
      <c r="J197" s="1"/>
      <c r="K197" s="1">
        <f>F197-D196</f>
        <v>250</v>
      </c>
      <c r="L197" s="1">
        <f>K197*40</f>
        <v>10000</v>
      </c>
      <c r="M197" s="5"/>
    </row>
    <row r="198" spans="2:13">
      <c r="B198" s="142"/>
      <c r="C198" s="142"/>
      <c r="D198" s="13">
        <v>26980</v>
      </c>
      <c r="E198" s="13"/>
      <c r="F198" s="1"/>
      <c r="G198" s="1"/>
      <c r="H198" s="1"/>
      <c r="I198" s="109"/>
      <c r="J198" s="1"/>
      <c r="K198" s="1"/>
      <c r="L198" s="1"/>
      <c r="M198" s="13" t="s">
        <v>13</v>
      </c>
    </row>
    <row r="199" spans="2:13">
      <c r="B199" s="150" t="s">
        <v>704</v>
      </c>
      <c r="C199" s="150" t="s">
        <v>663</v>
      </c>
      <c r="D199" s="13"/>
      <c r="E199" s="13"/>
      <c r="F199" s="1">
        <v>27180</v>
      </c>
      <c r="G199" s="1"/>
      <c r="H199" s="1"/>
      <c r="I199" s="109"/>
      <c r="J199" s="1"/>
      <c r="K199" s="1">
        <f>F199-D198</f>
        <v>200</v>
      </c>
      <c r="L199" s="1">
        <f>K199*40</f>
        <v>8000</v>
      </c>
      <c r="M199" s="5"/>
    </row>
    <row r="200" spans="2:13">
      <c r="B200" s="152"/>
      <c r="C200" s="152"/>
      <c r="D200" s="13">
        <v>26950</v>
      </c>
      <c r="E200" s="13"/>
      <c r="F200" s="1"/>
      <c r="G200" s="1"/>
      <c r="H200" s="1"/>
      <c r="I200" s="109"/>
      <c r="J200" s="1"/>
      <c r="K200" s="1"/>
      <c r="L200" s="1"/>
      <c r="M200" s="13" t="s">
        <v>13</v>
      </c>
    </row>
    <row r="201" spans="2:13">
      <c r="B201" s="150" t="s">
        <v>706</v>
      </c>
      <c r="C201" s="150" t="s">
        <v>663</v>
      </c>
      <c r="D201" s="5"/>
      <c r="E201" s="13"/>
      <c r="F201" s="1">
        <v>27115</v>
      </c>
      <c r="G201" s="1"/>
      <c r="H201" s="1"/>
      <c r="I201" s="109"/>
      <c r="J201" s="1"/>
      <c r="K201" s="1">
        <f>F201-D200</f>
        <v>165</v>
      </c>
      <c r="L201" s="1">
        <f>K201*40</f>
        <v>6600</v>
      </c>
      <c r="M201" s="5"/>
    </row>
    <row r="202" spans="2:13">
      <c r="B202" s="152"/>
      <c r="C202" s="152"/>
      <c r="D202" s="13">
        <v>27070</v>
      </c>
      <c r="E202" s="13"/>
      <c r="F202" s="1"/>
      <c r="G202" s="1"/>
      <c r="H202" s="1"/>
      <c r="I202" s="109"/>
      <c r="J202" s="1"/>
      <c r="K202" s="1"/>
      <c r="L202" s="1"/>
      <c r="M202" s="13" t="s">
        <v>13</v>
      </c>
    </row>
    <row r="203" spans="2:13">
      <c r="B203" s="150" t="s">
        <v>709</v>
      </c>
      <c r="C203" s="129"/>
      <c r="D203" s="5"/>
      <c r="E203" s="13">
        <v>27370</v>
      </c>
      <c r="F203" s="1"/>
      <c r="G203" s="1"/>
      <c r="H203" s="1"/>
      <c r="I203" s="109"/>
      <c r="J203" s="1"/>
      <c r="K203" s="1">
        <v>300</v>
      </c>
      <c r="L203" s="1">
        <f>K203*40</f>
        <v>12000</v>
      </c>
      <c r="M203" s="5"/>
    </row>
    <row r="204" spans="2:13">
      <c r="B204" s="151"/>
      <c r="C204" s="128" t="s">
        <v>718</v>
      </c>
      <c r="D204" s="13">
        <v>27120</v>
      </c>
      <c r="E204" s="13">
        <v>27400</v>
      </c>
      <c r="F204" s="1"/>
      <c r="G204" s="1"/>
      <c r="H204" s="1"/>
      <c r="I204" s="109"/>
      <c r="J204" s="1"/>
      <c r="K204" s="1">
        <f>E204-D204</f>
        <v>280</v>
      </c>
      <c r="L204" s="1">
        <f>K204*40</f>
        <v>11200</v>
      </c>
      <c r="M204" s="5"/>
    </row>
    <row r="205" spans="2:13">
      <c r="B205" s="152"/>
      <c r="C205" s="129"/>
      <c r="D205" s="13">
        <v>27120</v>
      </c>
      <c r="E205" s="13"/>
      <c r="F205" s="1"/>
      <c r="G205" s="1"/>
      <c r="H205" s="1"/>
      <c r="I205" s="109"/>
      <c r="J205" s="1"/>
      <c r="K205" s="1"/>
      <c r="L205" s="1"/>
      <c r="M205" s="13" t="s">
        <v>13</v>
      </c>
    </row>
    <row r="206" spans="2:13">
      <c r="B206" s="128" t="s">
        <v>714</v>
      </c>
      <c r="C206" s="128" t="s">
        <v>718</v>
      </c>
      <c r="D206" s="5"/>
      <c r="E206" s="13">
        <v>27650</v>
      </c>
      <c r="F206" s="1"/>
      <c r="G206" s="1"/>
      <c r="H206" s="1"/>
      <c r="I206" s="109"/>
      <c r="J206" s="1"/>
      <c r="K206" s="1">
        <f>E206-D205</f>
        <v>530</v>
      </c>
      <c r="L206" s="1">
        <f>K206*40</f>
        <v>21200</v>
      </c>
      <c r="M206" s="5"/>
    </row>
    <row r="207" spans="2:13">
      <c r="B207" s="141" t="s">
        <v>720</v>
      </c>
      <c r="C207" s="141" t="s">
        <v>718</v>
      </c>
      <c r="D207" s="13">
        <v>27770</v>
      </c>
      <c r="E207" s="13"/>
      <c r="F207" s="1">
        <v>27865</v>
      </c>
      <c r="G207" s="1"/>
      <c r="H207" s="1"/>
      <c r="I207" s="109"/>
      <c r="J207" s="1"/>
      <c r="K207" s="1">
        <f>F207-D207</f>
        <v>95</v>
      </c>
      <c r="L207" s="1">
        <f>K207*40</f>
        <v>3800</v>
      </c>
      <c r="M207" s="5"/>
    </row>
    <row r="208" spans="2:13">
      <c r="B208" s="143"/>
      <c r="C208" s="143"/>
      <c r="D208" s="13">
        <v>27770</v>
      </c>
      <c r="E208" s="13"/>
      <c r="F208" s="1">
        <v>27865</v>
      </c>
      <c r="G208" s="1"/>
      <c r="H208" s="1"/>
      <c r="I208" s="109"/>
      <c r="J208" s="1"/>
      <c r="K208" s="1">
        <f>F208-D208</f>
        <v>95</v>
      </c>
      <c r="L208" s="1">
        <f>K208*40</f>
        <v>3800</v>
      </c>
      <c r="M208" s="5"/>
    </row>
    <row r="209" spans="2:13">
      <c r="B209" s="142"/>
      <c r="C209" s="142"/>
      <c r="D209" s="5"/>
      <c r="E209" s="13">
        <v>27865</v>
      </c>
      <c r="F209" s="1"/>
      <c r="G209" s="1"/>
      <c r="H209" s="1"/>
      <c r="I209" s="109"/>
      <c r="J209" s="1"/>
      <c r="K209" s="1"/>
      <c r="L209" s="1"/>
      <c r="M209" s="5" t="s">
        <v>13</v>
      </c>
    </row>
    <row r="210" spans="2:13">
      <c r="B210" s="131" t="s">
        <v>727</v>
      </c>
      <c r="C210" s="131" t="s">
        <v>718</v>
      </c>
      <c r="D210" s="13">
        <v>27730</v>
      </c>
      <c r="E210" s="13"/>
      <c r="F210" s="1"/>
      <c r="G210" s="1"/>
      <c r="H210" s="1"/>
      <c r="I210" s="109"/>
      <c r="J210" s="1"/>
      <c r="K210" s="1">
        <f>E209-D210</f>
        <v>135</v>
      </c>
      <c r="L210" s="1">
        <f>K210*40</f>
        <v>5400</v>
      </c>
      <c r="M210" s="5"/>
    </row>
    <row r="211" spans="2:13">
      <c r="B211" s="1"/>
      <c r="C211" s="1"/>
      <c r="D211" s="1"/>
      <c r="E211" s="1"/>
      <c r="F211" s="1"/>
      <c r="G211" s="1"/>
      <c r="H211" s="1"/>
      <c r="I211" s="148" t="s">
        <v>638</v>
      </c>
      <c r="J211" s="149"/>
      <c r="K211" s="5">
        <f>SUM(K164:K210)</f>
        <v>7053</v>
      </c>
      <c r="L211" s="5">
        <f>K211*40</f>
        <v>282120</v>
      </c>
      <c r="M211" s="1"/>
    </row>
    <row r="214" spans="2:13" ht="26.25">
      <c r="B214" s="1"/>
      <c r="C214" s="1"/>
      <c r="D214" s="117" t="s">
        <v>609</v>
      </c>
      <c r="E214" s="1"/>
      <c r="F214" s="1"/>
      <c r="G214" s="1"/>
      <c r="H214" s="1"/>
      <c r="I214" s="1"/>
      <c r="J214" s="135"/>
      <c r="K214" s="134"/>
      <c r="L214" s="5"/>
      <c r="M214" s="1"/>
    </row>
    <row r="215" spans="2:13">
      <c r="B215" s="5" t="s">
        <v>175</v>
      </c>
      <c r="C215" s="118">
        <v>2018</v>
      </c>
      <c r="D215" s="168" t="s">
        <v>613</v>
      </c>
      <c r="E215" s="168"/>
      <c r="F215" s="168"/>
      <c r="G215" s="135"/>
      <c r="H215" s="168" t="s">
        <v>614</v>
      </c>
      <c r="I215" s="168"/>
      <c r="J215" s="168"/>
      <c r="K215" s="5" t="s">
        <v>4</v>
      </c>
      <c r="L215" s="5" t="s">
        <v>526</v>
      </c>
      <c r="M215" s="5" t="s">
        <v>9</v>
      </c>
    </row>
    <row r="216" spans="2:13">
      <c r="B216" s="99" t="s">
        <v>0</v>
      </c>
      <c r="C216" s="119" t="s">
        <v>605</v>
      </c>
      <c r="D216" s="99" t="s">
        <v>615</v>
      </c>
      <c r="E216" s="99" t="s">
        <v>3</v>
      </c>
      <c r="F216" s="99" t="s">
        <v>6</v>
      </c>
      <c r="G216" s="99" t="s">
        <v>616</v>
      </c>
      <c r="H216" s="99" t="s">
        <v>210</v>
      </c>
      <c r="I216" s="99" t="s">
        <v>3</v>
      </c>
      <c r="J216" s="99" t="s">
        <v>7</v>
      </c>
      <c r="K216" s="99" t="s">
        <v>8</v>
      </c>
      <c r="L216" s="1"/>
      <c r="M216" s="1"/>
    </row>
    <row r="217" spans="2:13">
      <c r="B217" s="141" t="s">
        <v>730</v>
      </c>
      <c r="C217" s="141" t="s">
        <v>718</v>
      </c>
      <c r="D217" s="1">
        <v>27580</v>
      </c>
      <c r="E217" s="1"/>
      <c r="F217" s="1">
        <v>27800</v>
      </c>
      <c r="G217" s="1"/>
      <c r="H217" s="1"/>
      <c r="I217" s="1"/>
      <c r="J217" s="1"/>
      <c r="K217" s="1">
        <f>F217-D217</f>
        <v>220</v>
      </c>
      <c r="L217" s="1"/>
      <c r="M217" s="1"/>
    </row>
    <row r="218" spans="2:13">
      <c r="B218" s="142"/>
      <c r="C218" s="142"/>
      <c r="D218" s="1"/>
      <c r="E218" s="1"/>
      <c r="F218" s="1">
        <v>27800</v>
      </c>
      <c r="G218" s="1"/>
      <c r="H218" s="1"/>
      <c r="I218" s="1"/>
      <c r="J218" s="1"/>
      <c r="K218" s="1"/>
      <c r="L218" s="1"/>
      <c r="M218" s="1" t="s">
        <v>13</v>
      </c>
    </row>
    <row r="219" spans="2:13">
      <c r="B219" s="141" t="s">
        <v>731</v>
      </c>
      <c r="C219" s="141" t="s">
        <v>718</v>
      </c>
      <c r="D219" s="1">
        <v>27430</v>
      </c>
      <c r="E219" s="1"/>
      <c r="F219" s="1"/>
      <c r="G219" s="1"/>
      <c r="H219" s="1"/>
      <c r="I219" s="1"/>
      <c r="J219" s="1"/>
      <c r="K219" s="1">
        <f>F218-D219</f>
        <v>370</v>
      </c>
      <c r="L219" s="1"/>
      <c r="M219" s="1"/>
    </row>
    <row r="220" spans="2:13">
      <c r="B220" s="142"/>
      <c r="C220" s="142"/>
      <c r="D220" s="1"/>
      <c r="E220" s="1"/>
      <c r="F220" s="1">
        <v>27500</v>
      </c>
      <c r="G220" s="1"/>
      <c r="H220" s="1"/>
      <c r="I220" s="1"/>
      <c r="J220" s="1"/>
      <c r="K220" s="1"/>
      <c r="L220" s="1"/>
      <c r="M220" s="1" t="s">
        <v>13</v>
      </c>
    </row>
    <row r="221" spans="2:13">
      <c r="B221" s="150" t="s">
        <v>732</v>
      </c>
      <c r="C221" s="150" t="s">
        <v>734</v>
      </c>
      <c r="D221" s="1"/>
      <c r="E221" s="1"/>
      <c r="F221" s="1"/>
      <c r="G221" s="1">
        <v>27600</v>
      </c>
      <c r="H221" s="1"/>
      <c r="I221" s="1"/>
      <c r="J221" s="1"/>
      <c r="K221" s="1">
        <f>F220-G221</f>
        <v>-100</v>
      </c>
      <c r="L221" s="1"/>
      <c r="M221" s="1"/>
    </row>
    <row r="222" spans="2:13">
      <c r="B222" s="151"/>
      <c r="C222" s="151"/>
      <c r="D222" s="1">
        <v>27620</v>
      </c>
      <c r="E222" s="1">
        <v>27770</v>
      </c>
      <c r="F222" s="1"/>
      <c r="G222" s="1"/>
      <c r="H222" s="1"/>
      <c r="I222" s="1"/>
      <c r="J222" s="1"/>
      <c r="K222" s="1">
        <f>E222-D222</f>
        <v>150</v>
      </c>
      <c r="L222" s="1"/>
      <c r="M222" s="1"/>
    </row>
    <row r="223" spans="2:13">
      <c r="B223" s="152"/>
      <c r="C223" s="152"/>
      <c r="D223" s="13">
        <v>27620</v>
      </c>
      <c r="E223" s="1"/>
      <c r="F223" s="1"/>
      <c r="G223" s="1"/>
      <c r="H223" s="1"/>
      <c r="I223" s="1"/>
      <c r="J223" s="1"/>
      <c r="K223" s="1"/>
      <c r="L223" s="1"/>
      <c r="M223" s="13" t="s">
        <v>13</v>
      </c>
    </row>
    <row r="224" spans="2:13">
      <c r="B224" s="150" t="s">
        <v>737</v>
      </c>
      <c r="C224" s="137" t="s">
        <v>718</v>
      </c>
      <c r="D224" s="13"/>
      <c r="E224" s="1">
        <v>27810</v>
      </c>
      <c r="F224" s="1"/>
      <c r="G224" s="1"/>
      <c r="H224" s="1"/>
      <c r="I224" s="109"/>
      <c r="J224" s="1"/>
      <c r="K224" s="1">
        <f>E224-D223</f>
        <v>190</v>
      </c>
      <c r="L224" s="1"/>
      <c r="M224" s="13"/>
    </row>
    <row r="225" spans="2:13">
      <c r="B225" s="152"/>
      <c r="C225" s="137"/>
      <c r="D225" s="13">
        <v>27865</v>
      </c>
      <c r="E225" s="1"/>
      <c r="F225" s="1"/>
      <c r="G225" s="1"/>
      <c r="H225" s="1"/>
      <c r="I225" s="109"/>
      <c r="J225" s="1"/>
      <c r="K225" s="1"/>
      <c r="L225" s="1"/>
      <c r="M225" s="13" t="s">
        <v>13</v>
      </c>
    </row>
    <row r="226" spans="2:13">
      <c r="B226" s="150" t="s">
        <v>744</v>
      </c>
      <c r="C226" s="137" t="s">
        <v>718</v>
      </c>
      <c r="D226" s="13"/>
      <c r="E226" s="1">
        <v>28150</v>
      </c>
      <c r="F226" s="1"/>
      <c r="G226" s="1"/>
      <c r="H226" s="1"/>
      <c r="I226" s="109"/>
      <c r="J226" s="1"/>
      <c r="K226" s="1">
        <f>E226-D225</f>
        <v>285</v>
      </c>
      <c r="L226" s="1"/>
      <c r="M226" s="13"/>
    </row>
    <row r="227" spans="2:13">
      <c r="B227" s="152"/>
      <c r="C227" s="137"/>
      <c r="D227" s="13">
        <v>27970</v>
      </c>
      <c r="E227" s="1">
        <v>28340</v>
      </c>
      <c r="F227" s="1"/>
      <c r="G227" s="1"/>
      <c r="H227" s="1"/>
      <c r="I227" s="109"/>
      <c r="J227" s="1"/>
      <c r="K227" s="1">
        <f>E227-D227</f>
        <v>370</v>
      </c>
      <c r="L227" s="1"/>
      <c r="M227" s="13"/>
    </row>
    <row r="228" spans="2:13">
      <c r="B228" s="137" t="s">
        <v>746</v>
      </c>
      <c r="C228" s="138" t="s">
        <v>718</v>
      </c>
      <c r="D228" s="5"/>
      <c r="E228" s="1"/>
      <c r="F228" s="1">
        <v>28340</v>
      </c>
      <c r="G228" s="1"/>
      <c r="H228" s="1"/>
      <c r="I228" s="109"/>
      <c r="J228" s="1"/>
      <c r="K228" s="1"/>
      <c r="L228" s="1"/>
      <c r="M228" s="13" t="s">
        <v>13</v>
      </c>
    </row>
    <row r="229" spans="2:13">
      <c r="B229" s="150" t="s">
        <v>749</v>
      </c>
      <c r="C229" s="150" t="s">
        <v>718</v>
      </c>
      <c r="D229" s="5"/>
      <c r="E229" s="1">
        <v>28170</v>
      </c>
      <c r="F229" s="1"/>
      <c r="G229" s="1"/>
      <c r="H229" s="1"/>
      <c r="I229" s="109"/>
      <c r="J229" s="1"/>
      <c r="K229" s="1">
        <f>F228-E229</f>
        <v>170</v>
      </c>
      <c r="L229" s="1"/>
      <c r="M229" s="5"/>
    </row>
    <row r="230" spans="2:13">
      <c r="B230" s="151"/>
      <c r="C230" s="151"/>
      <c r="D230" s="5"/>
      <c r="E230" s="1"/>
      <c r="F230" s="1">
        <v>28350</v>
      </c>
      <c r="G230" s="1"/>
      <c r="H230" s="1"/>
      <c r="I230" s="109"/>
      <c r="J230" s="1"/>
      <c r="K230" s="1"/>
      <c r="L230" s="1"/>
      <c r="M230" s="13" t="s">
        <v>13</v>
      </c>
    </row>
    <row r="231" spans="2:13">
      <c r="B231" s="152"/>
      <c r="C231" s="152"/>
      <c r="D231" s="5"/>
      <c r="E231" s="1"/>
      <c r="F231" s="1">
        <v>28350</v>
      </c>
      <c r="G231" s="1"/>
      <c r="H231" s="1"/>
      <c r="I231" s="109"/>
      <c r="J231" s="1"/>
      <c r="K231" s="1"/>
      <c r="L231" s="1"/>
      <c r="M231" s="13" t="s">
        <v>13</v>
      </c>
    </row>
    <row r="232" spans="2:13">
      <c r="B232" s="150" t="s">
        <v>750</v>
      </c>
      <c r="C232" s="150" t="s">
        <v>718</v>
      </c>
      <c r="D232" s="13">
        <v>27830</v>
      </c>
      <c r="E232" s="1"/>
      <c r="F232" s="1"/>
      <c r="G232" s="1"/>
      <c r="H232" s="1"/>
      <c r="I232" s="109"/>
      <c r="J232" s="1"/>
      <c r="K232" s="1">
        <f>F230-D232</f>
        <v>520</v>
      </c>
      <c r="L232" s="1"/>
      <c r="M232" s="5"/>
    </row>
    <row r="233" spans="2:13">
      <c r="B233" s="151"/>
      <c r="C233" s="151"/>
      <c r="D233" s="13">
        <v>27830</v>
      </c>
      <c r="E233" s="1"/>
      <c r="F233" s="1"/>
      <c r="G233" s="1"/>
      <c r="H233" s="1"/>
      <c r="I233" s="109"/>
      <c r="J233" s="1"/>
      <c r="K233" s="1">
        <f>F231-D233</f>
        <v>520</v>
      </c>
      <c r="L233" s="1"/>
      <c r="M233" s="5"/>
    </row>
    <row r="234" spans="2:13">
      <c r="B234" s="152"/>
      <c r="C234" s="152"/>
      <c r="D234" s="13"/>
      <c r="E234" s="1"/>
      <c r="F234" s="1">
        <v>27950</v>
      </c>
      <c r="G234" s="1"/>
      <c r="H234" s="1"/>
      <c r="I234" s="109"/>
      <c r="J234" s="1"/>
      <c r="K234" s="1"/>
      <c r="L234" s="1"/>
      <c r="M234" s="13" t="s">
        <v>13</v>
      </c>
    </row>
    <row r="235" spans="2:13">
      <c r="B235" s="150" t="s">
        <v>752</v>
      </c>
      <c r="C235" s="150" t="s">
        <v>718</v>
      </c>
      <c r="D235" s="13"/>
      <c r="E235" s="1"/>
      <c r="F235" s="1"/>
      <c r="G235" s="1">
        <v>28000</v>
      </c>
      <c r="H235" s="1"/>
      <c r="I235" s="109"/>
      <c r="J235" s="1"/>
      <c r="K235" s="1">
        <f>F234-G235</f>
        <v>-50</v>
      </c>
      <c r="L235" s="1"/>
      <c r="M235" s="13"/>
    </row>
    <row r="236" spans="2:13">
      <c r="B236" s="151"/>
      <c r="C236" s="151"/>
      <c r="D236" s="13">
        <v>27990</v>
      </c>
      <c r="E236" s="1">
        <v>28050</v>
      </c>
      <c r="F236" s="1"/>
      <c r="G236" s="1"/>
      <c r="H236" s="1"/>
      <c r="I236" s="109"/>
      <c r="J236" s="1"/>
      <c r="K236" s="1">
        <f>E236-D236</f>
        <v>60</v>
      </c>
      <c r="L236" s="1"/>
      <c r="M236" s="13"/>
    </row>
    <row r="237" spans="2:13">
      <c r="B237" s="152"/>
      <c r="C237" s="152"/>
      <c r="D237" s="13">
        <v>27990</v>
      </c>
      <c r="E237" s="1"/>
      <c r="F237" s="1"/>
      <c r="G237" s="1"/>
      <c r="H237" s="1"/>
      <c r="I237" s="109"/>
      <c r="J237" s="1"/>
      <c r="K237" s="1"/>
      <c r="L237" s="1"/>
      <c r="M237" s="13" t="s">
        <v>13</v>
      </c>
    </row>
    <row r="238" spans="2:13">
      <c r="B238" s="139" t="s">
        <v>753</v>
      </c>
      <c r="C238" s="139" t="s">
        <v>718</v>
      </c>
      <c r="D238" s="13"/>
      <c r="E238" s="1"/>
      <c r="F238" s="1"/>
      <c r="G238" s="1">
        <v>27850</v>
      </c>
      <c r="H238" s="1"/>
      <c r="I238" s="109"/>
      <c r="J238" s="1"/>
      <c r="K238" s="1">
        <f>G238-D237</f>
        <v>-140</v>
      </c>
      <c r="L238" s="1"/>
      <c r="M238" s="5"/>
    </row>
    <row r="239" spans="2:13">
      <c r="B239" s="153" t="s">
        <v>754</v>
      </c>
      <c r="C239" s="153" t="s">
        <v>718</v>
      </c>
      <c r="D239" s="13">
        <v>28055</v>
      </c>
      <c r="E239" s="1">
        <v>28200</v>
      </c>
      <c r="F239" s="1"/>
      <c r="G239" s="1"/>
      <c r="H239" s="1"/>
      <c r="I239" s="109"/>
      <c r="J239" s="1"/>
      <c r="K239" s="1">
        <f>E239-D239</f>
        <v>145</v>
      </c>
      <c r="L239" s="1"/>
      <c r="M239" s="5"/>
    </row>
    <row r="240" spans="2:13">
      <c r="B240" s="155"/>
      <c r="C240" s="155"/>
      <c r="D240" s="5">
        <v>28055</v>
      </c>
      <c r="E240" s="1"/>
      <c r="F240" s="1"/>
      <c r="G240" s="1"/>
      <c r="H240" s="1"/>
      <c r="I240" s="109"/>
      <c r="J240" s="1"/>
      <c r="K240" s="1"/>
      <c r="L240" s="1"/>
      <c r="M240" s="5" t="s">
        <v>13</v>
      </c>
    </row>
    <row r="241" spans="2:13">
      <c r="B241" s="1"/>
      <c r="C241" s="1"/>
      <c r="D241" s="1"/>
      <c r="E241" s="1"/>
      <c r="F241" s="1"/>
      <c r="G241" s="1"/>
      <c r="H241" s="1"/>
      <c r="I241" s="148" t="s">
        <v>638</v>
      </c>
      <c r="J241" s="149"/>
      <c r="K241" s="5">
        <f>SUM(K217:K239)</f>
        <v>2710</v>
      </c>
      <c r="L241" s="5">
        <f>K241*40</f>
        <v>108400</v>
      </c>
      <c r="M241" s="1"/>
    </row>
  </sheetData>
  <mergeCells count="115">
    <mergeCell ref="B221:B223"/>
    <mergeCell ref="C221:C223"/>
    <mergeCell ref="I241:J241"/>
    <mergeCell ref="D215:F215"/>
    <mergeCell ref="H215:J215"/>
    <mergeCell ref="B217:B218"/>
    <mergeCell ref="C217:C218"/>
    <mergeCell ref="B219:B220"/>
    <mergeCell ref="C219:C220"/>
    <mergeCell ref="B224:B225"/>
    <mergeCell ref="B226:B227"/>
    <mergeCell ref="B229:B231"/>
    <mergeCell ref="C229:C231"/>
    <mergeCell ref="B232:B234"/>
    <mergeCell ref="C232:C234"/>
    <mergeCell ref="B235:B237"/>
    <mergeCell ref="C235:C237"/>
    <mergeCell ref="B239:B240"/>
    <mergeCell ref="C239:C240"/>
    <mergeCell ref="B207:B209"/>
    <mergeCell ref="C207:C209"/>
    <mergeCell ref="I211:J211"/>
    <mergeCell ref="B175:B177"/>
    <mergeCell ref="C175:C177"/>
    <mergeCell ref="B178:B179"/>
    <mergeCell ref="C178:C179"/>
    <mergeCell ref="B180:B181"/>
    <mergeCell ref="C180:C181"/>
    <mergeCell ref="B182:B183"/>
    <mergeCell ref="C182:C183"/>
    <mergeCell ref="B184:B186"/>
    <mergeCell ref="C184:C186"/>
    <mergeCell ref="B187:B190"/>
    <mergeCell ref="B195:B196"/>
    <mergeCell ref="C195:C196"/>
    <mergeCell ref="B142:B146"/>
    <mergeCell ref="C142:C146"/>
    <mergeCell ref="B147:B150"/>
    <mergeCell ref="C147:C150"/>
    <mergeCell ref="B171:B172"/>
    <mergeCell ref="C171:C172"/>
    <mergeCell ref="B164:B165"/>
    <mergeCell ref="C164:C165"/>
    <mergeCell ref="B166:B167"/>
    <mergeCell ref="C166:C167"/>
    <mergeCell ref="B168:B170"/>
    <mergeCell ref="C168:C170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B106:B109"/>
    <mergeCell ref="C107:C109"/>
    <mergeCell ref="B120:B125"/>
    <mergeCell ref="C120:C121"/>
    <mergeCell ref="C122:C123"/>
    <mergeCell ref="C124:C125"/>
    <mergeCell ref="B110:B119"/>
    <mergeCell ref="C110:C117"/>
    <mergeCell ref="C118:C119"/>
    <mergeCell ref="B94:B105"/>
    <mergeCell ref="C94:C95"/>
    <mergeCell ref="C96:C99"/>
    <mergeCell ref="C100:C105"/>
    <mergeCell ref="B60:B65"/>
    <mergeCell ref="B66:B69"/>
    <mergeCell ref="C60:C61"/>
    <mergeCell ref="C62:C65"/>
    <mergeCell ref="C66:C69"/>
    <mergeCell ref="B70:B83"/>
    <mergeCell ref="C70:C73"/>
    <mergeCell ref="C74:C81"/>
    <mergeCell ref="C82:C83"/>
    <mergeCell ref="C84:C85"/>
    <mergeCell ref="C88:C91"/>
    <mergeCell ref="C92:C93"/>
    <mergeCell ref="B84:B93"/>
    <mergeCell ref="C86:C87"/>
    <mergeCell ref="B9:B13"/>
    <mergeCell ref="C9:C11"/>
    <mergeCell ref="B40:B55"/>
    <mergeCell ref="D58:F58"/>
    <mergeCell ref="H58:J58"/>
    <mergeCell ref="J56:K56"/>
    <mergeCell ref="D2:F2"/>
    <mergeCell ref="H2:J2"/>
    <mergeCell ref="B4:B5"/>
    <mergeCell ref="C4:C5"/>
    <mergeCell ref="B7:B8"/>
    <mergeCell ref="C7:C8"/>
    <mergeCell ref="D162:F162"/>
    <mergeCell ref="H162:J162"/>
    <mergeCell ref="B151:B152"/>
    <mergeCell ref="C151:C152"/>
    <mergeCell ref="B153:B155"/>
    <mergeCell ref="C153:C155"/>
    <mergeCell ref="B156:B157"/>
    <mergeCell ref="C156:C157"/>
    <mergeCell ref="J158:K158"/>
    <mergeCell ref="C173:C174"/>
    <mergeCell ref="B203:B205"/>
    <mergeCell ref="B199:B200"/>
    <mergeCell ref="C199:C200"/>
    <mergeCell ref="B197:B198"/>
    <mergeCell ref="C197:C198"/>
    <mergeCell ref="B201:B202"/>
    <mergeCell ref="C201:C202"/>
    <mergeCell ref="C191:C193"/>
    <mergeCell ref="C187:C190"/>
    <mergeCell ref="B191:B193"/>
    <mergeCell ref="B173:B17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235"/>
  <sheetViews>
    <sheetView tabSelected="1" topLeftCell="A213" workbookViewId="0">
      <selection activeCell="G235" sqref="G235"/>
    </sheetView>
  </sheetViews>
  <sheetFormatPr defaultRowHeight="15"/>
  <cols>
    <col min="2" max="2" width="10.85546875" customWidth="1"/>
    <col min="3" max="3" width="17" customWidth="1"/>
  </cols>
  <sheetData>
    <row r="2" spans="2:10">
      <c r="B2" s="6" t="s">
        <v>669</v>
      </c>
    </row>
    <row r="3" spans="2:10">
      <c r="B3" s="5" t="s">
        <v>139</v>
      </c>
      <c r="C3" s="5">
        <v>2018</v>
      </c>
      <c r="D3" s="13"/>
      <c r="E3" s="13"/>
      <c r="F3" s="13"/>
      <c r="G3" s="13"/>
      <c r="H3" s="13"/>
      <c r="I3" s="144" t="s">
        <v>527</v>
      </c>
      <c r="J3" s="145"/>
    </row>
    <row r="4" spans="2:10">
      <c r="B4" s="12"/>
      <c r="C4" s="12"/>
      <c r="D4" s="12"/>
      <c r="E4" s="20"/>
      <c r="F4" s="20"/>
      <c r="G4" s="20" t="s">
        <v>4</v>
      </c>
      <c r="H4" s="21" t="s">
        <v>9</v>
      </c>
      <c r="I4" s="146"/>
      <c r="J4" s="147"/>
    </row>
    <row r="5" spans="2:10">
      <c r="B5" s="2" t="s">
        <v>0</v>
      </c>
      <c r="C5" s="2" t="s">
        <v>1</v>
      </c>
      <c r="D5" s="2" t="s">
        <v>10</v>
      </c>
      <c r="E5" s="2" t="s">
        <v>7</v>
      </c>
      <c r="F5" s="2" t="s">
        <v>11</v>
      </c>
      <c r="G5" s="2" t="s">
        <v>12</v>
      </c>
      <c r="H5" s="22"/>
      <c r="I5" s="76" t="s">
        <v>525</v>
      </c>
      <c r="J5" s="77" t="s">
        <v>526</v>
      </c>
    </row>
    <row r="6" spans="2:10">
      <c r="B6" s="141" t="s">
        <v>665</v>
      </c>
      <c r="C6" s="141" t="s">
        <v>670</v>
      </c>
      <c r="D6" s="1">
        <v>80</v>
      </c>
      <c r="E6" s="1"/>
      <c r="F6" s="1">
        <v>110</v>
      </c>
      <c r="G6" s="1">
        <f>F6-D6</f>
        <v>30</v>
      </c>
      <c r="H6" s="1"/>
      <c r="I6" s="1"/>
      <c r="J6" s="1"/>
    </row>
    <row r="7" spans="2:10">
      <c r="B7" s="143"/>
      <c r="C7" s="143"/>
      <c r="D7" s="1">
        <v>80</v>
      </c>
      <c r="E7" s="1"/>
      <c r="F7" s="1">
        <v>110</v>
      </c>
      <c r="G7" s="1">
        <f t="shared" ref="G7:G9" si="0">F7-D7</f>
        <v>30</v>
      </c>
      <c r="H7" s="1"/>
      <c r="I7" s="1"/>
      <c r="J7" s="1"/>
    </row>
    <row r="8" spans="2:10">
      <c r="B8" s="143"/>
      <c r="C8" s="143"/>
      <c r="D8" s="1">
        <v>80</v>
      </c>
      <c r="E8" s="1"/>
      <c r="F8" s="1">
        <v>121</v>
      </c>
      <c r="G8" s="1">
        <f t="shared" si="0"/>
        <v>41</v>
      </c>
      <c r="H8" s="1"/>
      <c r="I8" s="1"/>
      <c r="J8" s="1"/>
    </row>
    <row r="9" spans="2:10">
      <c r="B9" s="143"/>
      <c r="C9" s="142"/>
      <c r="D9" s="1">
        <v>80</v>
      </c>
      <c r="E9" s="1"/>
      <c r="F9" s="1">
        <v>121</v>
      </c>
      <c r="G9" s="1">
        <f t="shared" si="0"/>
        <v>41</v>
      </c>
      <c r="H9" s="1"/>
      <c r="I9" s="1"/>
      <c r="J9" s="1"/>
    </row>
    <row r="10" spans="2:10">
      <c r="B10" s="143"/>
      <c r="C10" s="141" t="s">
        <v>671</v>
      </c>
      <c r="D10" s="1">
        <v>69</v>
      </c>
      <c r="E10" s="1"/>
      <c r="F10" s="1">
        <v>90</v>
      </c>
      <c r="G10" s="1">
        <f>F10-D10</f>
        <v>21</v>
      </c>
      <c r="H10" s="1"/>
      <c r="I10" s="1"/>
      <c r="J10" s="1"/>
    </row>
    <row r="11" spans="2:10">
      <c r="B11" s="143"/>
      <c r="C11" s="143"/>
      <c r="D11" s="1">
        <v>69</v>
      </c>
      <c r="E11" s="1"/>
      <c r="F11" s="1">
        <v>90</v>
      </c>
      <c r="G11" s="1">
        <f t="shared" ref="G11:G19" si="1">F11-D11</f>
        <v>21</v>
      </c>
      <c r="H11" s="1"/>
      <c r="I11" s="1"/>
      <c r="J11" s="1"/>
    </row>
    <row r="12" spans="2:10">
      <c r="B12" s="143"/>
      <c r="C12" s="143"/>
      <c r="D12" s="1">
        <v>69</v>
      </c>
      <c r="E12" s="1"/>
      <c r="F12" s="1">
        <v>100</v>
      </c>
      <c r="G12" s="1">
        <f t="shared" si="1"/>
        <v>31</v>
      </c>
      <c r="H12" s="1"/>
      <c r="I12" s="1"/>
      <c r="J12" s="1"/>
    </row>
    <row r="13" spans="2:10">
      <c r="B13" s="142"/>
      <c r="C13" s="142"/>
      <c r="D13" s="1">
        <v>69</v>
      </c>
      <c r="E13" s="1"/>
      <c r="F13" s="1">
        <v>100</v>
      </c>
      <c r="G13" s="1">
        <f t="shared" si="1"/>
        <v>31</v>
      </c>
      <c r="H13" s="1"/>
      <c r="I13" s="5">
        <f>G6+G7+G8+G9+G10+G11+G12+G13</f>
        <v>246</v>
      </c>
      <c r="J13" s="5">
        <f>I13*40</f>
        <v>9840</v>
      </c>
    </row>
    <row r="14" spans="2:10">
      <c r="B14" s="141" t="s">
        <v>666</v>
      </c>
      <c r="C14" s="141" t="s">
        <v>671</v>
      </c>
      <c r="D14" s="1">
        <v>90</v>
      </c>
      <c r="E14" s="1"/>
      <c r="F14" s="1">
        <v>115</v>
      </c>
      <c r="G14" s="1">
        <f t="shared" si="1"/>
        <v>25</v>
      </c>
      <c r="H14" s="1"/>
      <c r="I14" s="5"/>
      <c r="J14" s="5"/>
    </row>
    <row r="15" spans="2:10">
      <c r="B15" s="143"/>
      <c r="C15" s="143"/>
      <c r="D15" s="1">
        <v>90</v>
      </c>
      <c r="E15" s="1"/>
      <c r="F15" s="1">
        <v>115</v>
      </c>
      <c r="G15" s="1">
        <f t="shared" si="1"/>
        <v>25</v>
      </c>
      <c r="H15" s="1"/>
      <c r="I15" s="5"/>
      <c r="J15" s="5"/>
    </row>
    <row r="16" spans="2:10">
      <c r="B16" s="143"/>
      <c r="C16" s="143"/>
      <c r="D16" s="1">
        <v>90</v>
      </c>
      <c r="E16" s="1">
        <v>75</v>
      </c>
      <c r="F16" s="1"/>
      <c r="G16" s="1">
        <f>E16-D16</f>
        <v>-15</v>
      </c>
      <c r="H16" s="1"/>
      <c r="I16" s="5"/>
      <c r="J16" s="5"/>
    </row>
    <row r="17" spans="2:10">
      <c r="B17" s="143"/>
      <c r="C17" s="143"/>
      <c r="D17" s="1">
        <v>90</v>
      </c>
      <c r="E17" s="1">
        <v>75</v>
      </c>
      <c r="F17" s="1"/>
      <c r="G17" s="1">
        <f>E17-D17</f>
        <v>-15</v>
      </c>
      <c r="H17" s="1"/>
      <c r="I17" s="5"/>
      <c r="J17" s="5"/>
    </row>
    <row r="18" spans="2:10">
      <c r="B18" s="143"/>
      <c r="C18" s="143"/>
      <c r="D18" s="1">
        <v>65</v>
      </c>
      <c r="E18" s="1"/>
      <c r="F18" s="1">
        <v>87</v>
      </c>
      <c r="G18" s="1">
        <f t="shared" si="1"/>
        <v>22</v>
      </c>
      <c r="H18" s="1"/>
      <c r="I18" s="5"/>
      <c r="J18" s="5"/>
    </row>
    <row r="19" spans="2:10">
      <c r="B19" s="142"/>
      <c r="C19" s="142"/>
      <c r="D19" s="1">
        <v>65</v>
      </c>
      <c r="E19" s="1"/>
      <c r="F19" s="1">
        <v>87</v>
      </c>
      <c r="G19" s="1">
        <f t="shared" si="1"/>
        <v>22</v>
      </c>
      <c r="H19" s="1"/>
      <c r="I19" s="5">
        <f>G14+G15+G16+G17+G18+G19</f>
        <v>64</v>
      </c>
      <c r="J19" s="5">
        <f>I19*40</f>
        <v>2560</v>
      </c>
    </row>
    <row r="20" spans="2:10">
      <c r="B20" s="141" t="s">
        <v>668</v>
      </c>
      <c r="C20" s="141" t="s">
        <v>672</v>
      </c>
      <c r="D20" s="1">
        <v>109</v>
      </c>
      <c r="E20" s="1"/>
      <c r="F20" s="1">
        <v>144</v>
      </c>
      <c r="G20" s="1">
        <f>F20-D20</f>
        <v>35</v>
      </c>
      <c r="H20" s="1"/>
      <c r="I20" s="5"/>
      <c r="J20" s="5"/>
    </row>
    <row r="21" spans="2:10">
      <c r="B21" s="143"/>
      <c r="C21" s="143"/>
      <c r="D21" s="1">
        <v>109</v>
      </c>
      <c r="E21" s="1"/>
      <c r="F21" s="1">
        <v>144</v>
      </c>
      <c r="G21" s="1">
        <f t="shared" ref="G21:G27" si="2">F21-D21</f>
        <v>35</v>
      </c>
      <c r="H21" s="1"/>
      <c r="I21" s="5"/>
      <c r="J21" s="5"/>
    </row>
    <row r="22" spans="2:10">
      <c r="B22" s="143"/>
      <c r="C22" s="143"/>
      <c r="D22" s="1">
        <v>109</v>
      </c>
      <c r="E22" s="1"/>
      <c r="F22" s="1">
        <v>200</v>
      </c>
      <c r="G22" s="1">
        <f t="shared" si="2"/>
        <v>91</v>
      </c>
      <c r="H22" s="1"/>
      <c r="I22" s="5"/>
      <c r="J22" s="5"/>
    </row>
    <row r="23" spans="2:10">
      <c r="B23" s="142"/>
      <c r="C23" s="142"/>
      <c r="D23" s="1">
        <v>109</v>
      </c>
      <c r="E23" s="1"/>
      <c r="F23" s="1">
        <v>200</v>
      </c>
      <c r="G23" s="1">
        <f t="shared" si="2"/>
        <v>91</v>
      </c>
      <c r="H23" s="1"/>
      <c r="I23" s="5">
        <f>G20+G21+G22+G23</f>
        <v>252</v>
      </c>
      <c r="J23" s="5">
        <f>I23*40</f>
        <v>10080</v>
      </c>
    </row>
    <row r="24" spans="2:10">
      <c r="B24" s="141" t="s">
        <v>673</v>
      </c>
      <c r="C24" s="141" t="s">
        <v>675</v>
      </c>
      <c r="D24" s="1">
        <v>95</v>
      </c>
      <c r="E24" s="1"/>
      <c r="F24" s="1">
        <v>110</v>
      </c>
      <c r="G24" s="1">
        <f t="shared" si="2"/>
        <v>15</v>
      </c>
      <c r="H24" s="1"/>
      <c r="I24" s="5"/>
      <c r="J24" s="5"/>
    </row>
    <row r="25" spans="2:10">
      <c r="B25" s="143"/>
      <c r="C25" s="142"/>
      <c r="D25" s="1">
        <v>95</v>
      </c>
      <c r="E25" s="1"/>
      <c r="F25" s="1">
        <v>110</v>
      </c>
      <c r="G25" s="1">
        <f t="shared" si="2"/>
        <v>15</v>
      </c>
      <c r="H25" s="1"/>
      <c r="I25" s="5"/>
      <c r="J25" s="5"/>
    </row>
    <row r="26" spans="2:10">
      <c r="B26" s="143"/>
      <c r="C26" s="150" t="s">
        <v>677</v>
      </c>
      <c r="D26" s="1">
        <v>82</v>
      </c>
      <c r="E26" s="1"/>
      <c r="F26" s="1">
        <v>108</v>
      </c>
      <c r="G26" s="1">
        <f t="shared" si="2"/>
        <v>26</v>
      </c>
      <c r="H26" s="1"/>
      <c r="I26" s="5"/>
      <c r="J26" s="5"/>
    </row>
    <row r="27" spans="2:10">
      <c r="B27" s="143"/>
      <c r="C27" s="151"/>
      <c r="D27" s="1">
        <v>82</v>
      </c>
      <c r="E27" s="1"/>
      <c r="F27" s="1">
        <v>108</v>
      </c>
      <c r="G27" s="1">
        <f t="shared" si="2"/>
        <v>26</v>
      </c>
      <c r="H27" s="1"/>
      <c r="I27" s="5"/>
      <c r="J27" s="5"/>
    </row>
    <row r="28" spans="2:10">
      <c r="B28" s="143"/>
      <c r="C28" s="151"/>
      <c r="D28" s="1">
        <v>82</v>
      </c>
      <c r="E28" s="1"/>
      <c r="F28" s="1"/>
      <c r="G28" s="1"/>
      <c r="H28" s="1" t="s">
        <v>13</v>
      </c>
      <c r="I28" s="5"/>
      <c r="J28" s="5"/>
    </row>
    <row r="29" spans="2:10">
      <c r="B29" s="142"/>
      <c r="C29" s="152"/>
      <c r="D29" s="13">
        <v>82</v>
      </c>
      <c r="E29" s="1"/>
      <c r="F29" s="1"/>
      <c r="G29" s="1"/>
      <c r="H29" s="13" t="s">
        <v>13</v>
      </c>
      <c r="I29" s="5">
        <f>G24+G25+G26+G27</f>
        <v>82</v>
      </c>
      <c r="J29" s="5">
        <f>I29*40</f>
        <v>3280</v>
      </c>
    </row>
    <row r="30" spans="2:10">
      <c r="B30" s="141" t="s">
        <v>676</v>
      </c>
      <c r="C30" s="141" t="s">
        <v>677</v>
      </c>
      <c r="D30" s="1"/>
      <c r="E30" s="1"/>
      <c r="F30" s="1">
        <v>112</v>
      </c>
      <c r="G30" s="1">
        <f>F30-D28</f>
        <v>30</v>
      </c>
      <c r="H30" s="1"/>
      <c r="I30" s="5"/>
      <c r="J30" s="5"/>
    </row>
    <row r="31" spans="2:10">
      <c r="B31" s="143"/>
      <c r="C31" s="143"/>
      <c r="D31" s="1">
        <v>87</v>
      </c>
      <c r="E31" s="1"/>
      <c r="F31" s="1"/>
      <c r="G31" s="1"/>
      <c r="H31" s="1" t="s">
        <v>13</v>
      </c>
      <c r="I31" s="5"/>
      <c r="J31" s="5"/>
    </row>
    <row r="32" spans="2:10">
      <c r="B32" s="143"/>
      <c r="C32" s="143"/>
      <c r="D32" s="1">
        <v>87</v>
      </c>
      <c r="E32" s="1"/>
      <c r="F32" s="1">
        <v>112</v>
      </c>
      <c r="G32" s="1">
        <f>F32-D32</f>
        <v>25</v>
      </c>
      <c r="H32" s="1"/>
      <c r="I32" s="5"/>
      <c r="J32" s="5"/>
    </row>
    <row r="33" spans="2:10">
      <c r="B33" s="142"/>
      <c r="C33" s="142"/>
      <c r="D33" s="1">
        <v>87</v>
      </c>
      <c r="E33" s="1"/>
      <c r="F33" s="1">
        <v>112</v>
      </c>
      <c r="G33" s="1">
        <f>F33-D33</f>
        <v>25</v>
      </c>
      <c r="H33" s="1"/>
      <c r="I33" s="5">
        <f>G30+G32+G33</f>
        <v>80</v>
      </c>
      <c r="J33" s="5">
        <f>I33*40</f>
        <v>3200</v>
      </c>
    </row>
    <row r="34" spans="2:10">
      <c r="B34" s="141" t="s">
        <v>679</v>
      </c>
      <c r="C34" s="141" t="s">
        <v>677</v>
      </c>
      <c r="D34" s="1"/>
      <c r="E34" s="1"/>
      <c r="F34" s="1">
        <v>124</v>
      </c>
      <c r="G34" s="1">
        <f>F34-D31</f>
        <v>37</v>
      </c>
      <c r="H34" s="1"/>
      <c r="I34" s="5"/>
      <c r="J34" s="5"/>
    </row>
    <row r="35" spans="2:10">
      <c r="B35" s="143"/>
      <c r="C35" s="143"/>
      <c r="D35" s="1">
        <v>110</v>
      </c>
      <c r="E35" s="1"/>
      <c r="F35" s="1">
        <v>140</v>
      </c>
      <c r="G35" s="1">
        <f>F35-D35</f>
        <v>30</v>
      </c>
      <c r="H35" s="1"/>
      <c r="I35" s="5"/>
      <c r="J35" s="5"/>
    </row>
    <row r="36" spans="2:10">
      <c r="B36" s="143"/>
      <c r="C36" s="143"/>
      <c r="D36" s="1">
        <v>110</v>
      </c>
      <c r="E36" s="1"/>
      <c r="F36" s="1">
        <v>140</v>
      </c>
      <c r="G36" s="1">
        <f>F36-D36</f>
        <v>30</v>
      </c>
      <c r="H36" s="1"/>
      <c r="I36" s="5"/>
      <c r="J36" s="5"/>
    </row>
    <row r="37" spans="2:10">
      <c r="B37" s="143"/>
      <c r="C37" s="143"/>
      <c r="D37" s="1">
        <v>110</v>
      </c>
      <c r="E37" s="1"/>
      <c r="F37" s="1"/>
      <c r="G37" s="1"/>
      <c r="H37" s="1" t="s">
        <v>13</v>
      </c>
      <c r="I37" s="5"/>
      <c r="J37" s="5"/>
    </row>
    <row r="38" spans="2:10">
      <c r="B38" s="142"/>
      <c r="C38" s="142"/>
      <c r="D38" s="1">
        <v>110</v>
      </c>
      <c r="E38" s="1"/>
      <c r="F38" s="1"/>
      <c r="G38" s="1"/>
      <c r="H38" s="1" t="s">
        <v>13</v>
      </c>
      <c r="I38" s="5">
        <f>G34+G35+G36</f>
        <v>97</v>
      </c>
      <c r="J38" s="5">
        <f>I38*40</f>
        <v>3880</v>
      </c>
    </row>
    <row r="39" spans="2:10">
      <c r="B39" s="141" t="s">
        <v>680</v>
      </c>
      <c r="C39" s="141" t="s">
        <v>677</v>
      </c>
      <c r="D39" s="1"/>
      <c r="E39" s="1"/>
      <c r="F39" s="1">
        <v>170</v>
      </c>
      <c r="G39" s="1">
        <f>F39-D37</f>
        <v>60</v>
      </c>
      <c r="H39" s="1"/>
      <c r="I39" s="5"/>
      <c r="J39" s="5"/>
    </row>
    <row r="40" spans="2:10">
      <c r="B40" s="143"/>
      <c r="C40" s="143"/>
      <c r="D40" s="1"/>
      <c r="E40" s="1"/>
      <c r="F40" s="1">
        <v>200</v>
      </c>
      <c r="G40" s="1">
        <f>F40-D38</f>
        <v>90</v>
      </c>
      <c r="H40" s="1"/>
      <c r="I40" s="5"/>
      <c r="J40" s="5"/>
    </row>
    <row r="41" spans="2:10">
      <c r="B41" s="143"/>
      <c r="C41" s="143"/>
      <c r="D41" s="1">
        <v>190</v>
      </c>
      <c r="E41" s="1"/>
      <c r="F41" s="1">
        <v>230</v>
      </c>
      <c r="G41" s="1">
        <f>F41-D41</f>
        <v>40</v>
      </c>
      <c r="H41" s="1"/>
      <c r="I41" s="5"/>
      <c r="J41" s="5"/>
    </row>
    <row r="42" spans="2:10">
      <c r="B42" s="142"/>
      <c r="C42" s="142"/>
      <c r="D42" s="1">
        <v>190</v>
      </c>
      <c r="E42" s="1"/>
      <c r="F42" s="1">
        <v>249</v>
      </c>
      <c r="G42" s="1">
        <f>F42-D42</f>
        <v>59</v>
      </c>
      <c r="H42" s="1"/>
      <c r="I42" s="5">
        <f>G39+G40+G41+G42</f>
        <v>249</v>
      </c>
      <c r="J42" s="5">
        <f>I42*40</f>
        <v>9960</v>
      </c>
    </row>
    <row r="43" spans="2:10">
      <c r="B43" s="141" t="s">
        <v>681</v>
      </c>
      <c r="C43" s="141" t="s">
        <v>682</v>
      </c>
      <c r="D43" s="1">
        <v>125</v>
      </c>
      <c r="E43" s="1">
        <v>115</v>
      </c>
      <c r="F43" s="1"/>
      <c r="G43" s="1">
        <f>E43-D43</f>
        <v>-10</v>
      </c>
      <c r="H43" s="1"/>
      <c r="I43" s="5"/>
      <c r="J43" s="5"/>
    </row>
    <row r="44" spans="2:10">
      <c r="B44" s="143"/>
      <c r="C44" s="143"/>
      <c r="D44" s="1">
        <v>125</v>
      </c>
      <c r="E44" s="1">
        <v>115</v>
      </c>
      <c r="F44" s="1"/>
      <c r="G44" s="1">
        <f t="shared" ref="G44:G48" si="3">E44-D44</f>
        <v>-10</v>
      </c>
      <c r="H44" s="1"/>
      <c r="I44" s="5"/>
      <c r="J44" s="5"/>
    </row>
    <row r="45" spans="2:10">
      <c r="B45" s="143"/>
      <c r="C45" s="143"/>
      <c r="D45" s="1">
        <v>123</v>
      </c>
      <c r="E45" s="1">
        <v>110</v>
      </c>
      <c r="F45" s="1"/>
      <c r="G45" s="1">
        <f t="shared" si="3"/>
        <v>-13</v>
      </c>
      <c r="H45" s="1"/>
      <c r="I45" s="5"/>
      <c r="J45" s="5"/>
    </row>
    <row r="46" spans="2:10">
      <c r="B46" s="143"/>
      <c r="C46" s="142"/>
      <c r="D46" s="1">
        <v>123</v>
      </c>
      <c r="E46" s="1">
        <v>110</v>
      </c>
      <c r="F46" s="1"/>
      <c r="G46" s="1">
        <f t="shared" si="3"/>
        <v>-13</v>
      </c>
      <c r="H46" s="1"/>
      <c r="I46" s="5"/>
      <c r="J46" s="5"/>
    </row>
    <row r="47" spans="2:10">
      <c r="B47" s="143"/>
      <c r="C47" s="141" t="s">
        <v>677</v>
      </c>
      <c r="D47" s="1">
        <v>205</v>
      </c>
      <c r="E47" s="1">
        <v>185</v>
      </c>
      <c r="F47" s="1"/>
      <c r="G47" s="1">
        <f t="shared" si="3"/>
        <v>-20</v>
      </c>
      <c r="H47" s="1"/>
      <c r="I47" s="5"/>
      <c r="J47" s="5"/>
    </row>
    <row r="48" spans="2:10">
      <c r="B48" s="142"/>
      <c r="C48" s="142"/>
      <c r="D48" s="1">
        <v>205</v>
      </c>
      <c r="E48" s="1">
        <v>185</v>
      </c>
      <c r="F48" s="1"/>
      <c r="G48" s="1">
        <f t="shared" si="3"/>
        <v>-20</v>
      </c>
      <c r="H48" s="1"/>
      <c r="I48" s="5">
        <f>G43+G44+G45+G46+G47+G48</f>
        <v>-86</v>
      </c>
      <c r="J48" s="5">
        <f>I48*40</f>
        <v>-3440</v>
      </c>
    </row>
    <row r="49" spans="2:10">
      <c r="B49" s="141" t="s">
        <v>685</v>
      </c>
      <c r="C49" s="141" t="s">
        <v>677</v>
      </c>
      <c r="D49" s="1">
        <v>269</v>
      </c>
      <c r="E49" s="1"/>
      <c r="F49" s="1">
        <v>350</v>
      </c>
      <c r="G49" s="1">
        <f>F49-D49</f>
        <v>81</v>
      </c>
      <c r="H49" s="1"/>
      <c r="I49" s="5"/>
      <c r="J49" s="5"/>
    </row>
    <row r="50" spans="2:10">
      <c r="B50" s="143"/>
      <c r="C50" s="143"/>
      <c r="D50" s="1">
        <v>269</v>
      </c>
      <c r="E50" s="1"/>
      <c r="F50" s="1">
        <v>370</v>
      </c>
      <c r="G50" s="1">
        <f t="shared" ref="G50:G54" si="4">F50-D50</f>
        <v>101</v>
      </c>
      <c r="H50" s="1"/>
      <c r="I50" s="5"/>
      <c r="J50" s="5"/>
    </row>
    <row r="51" spans="2:10">
      <c r="B51" s="143"/>
      <c r="C51" s="142"/>
      <c r="D51" s="1">
        <v>269</v>
      </c>
      <c r="E51" s="1"/>
      <c r="F51" s="1">
        <v>425</v>
      </c>
      <c r="G51" s="1">
        <f t="shared" si="4"/>
        <v>156</v>
      </c>
      <c r="H51" s="1"/>
      <c r="I51" s="5"/>
      <c r="J51" s="5"/>
    </row>
    <row r="52" spans="2:10">
      <c r="B52" s="143"/>
      <c r="C52" s="141" t="s">
        <v>686</v>
      </c>
      <c r="D52" s="1">
        <v>88</v>
      </c>
      <c r="E52" s="1"/>
      <c r="F52" s="1">
        <v>106</v>
      </c>
      <c r="G52" s="1">
        <f t="shared" si="4"/>
        <v>18</v>
      </c>
      <c r="H52" s="1"/>
      <c r="I52" s="5"/>
      <c r="J52" s="5"/>
    </row>
    <row r="53" spans="2:10">
      <c r="B53" s="143"/>
      <c r="C53" s="142"/>
      <c r="D53" s="1">
        <v>88</v>
      </c>
      <c r="E53" s="1"/>
      <c r="F53" s="1">
        <v>106</v>
      </c>
      <c r="G53" s="1">
        <f t="shared" si="4"/>
        <v>18</v>
      </c>
      <c r="H53" s="1"/>
      <c r="I53" s="5"/>
      <c r="J53" s="5"/>
    </row>
    <row r="54" spans="2:10">
      <c r="B54" s="143"/>
      <c r="C54" s="141" t="s">
        <v>687</v>
      </c>
      <c r="D54" s="1">
        <v>95</v>
      </c>
      <c r="E54" s="1"/>
      <c r="F54" s="1">
        <v>120</v>
      </c>
      <c r="G54" s="1">
        <f t="shared" si="4"/>
        <v>25</v>
      </c>
      <c r="H54" s="1"/>
      <c r="I54" s="5"/>
      <c r="J54" s="5"/>
    </row>
    <row r="55" spans="2:10">
      <c r="B55" s="142"/>
      <c r="C55" s="142"/>
      <c r="D55" s="1">
        <v>95</v>
      </c>
      <c r="E55" s="1">
        <v>80</v>
      </c>
      <c r="F55" s="1"/>
      <c r="G55" s="1">
        <f>E55-D55</f>
        <v>-15</v>
      </c>
      <c r="H55" s="1"/>
      <c r="I55" s="5">
        <f>G49+G50+G51+G52+G53+G54+G55</f>
        <v>384</v>
      </c>
      <c r="J55" s="5">
        <f>I55*40</f>
        <v>15360</v>
      </c>
    </row>
    <row r="56" spans="2:10">
      <c r="B56" s="141" t="s">
        <v>688</v>
      </c>
      <c r="C56" s="141" t="s">
        <v>690</v>
      </c>
      <c r="D56" s="1">
        <v>180</v>
      </c>
      <c r="E56" s="1">
        <v>168</v>
      </c>
      <c r="F56" s="1"/>
      <c r="G56" s="1">
        <f>E56-D56</f>
        <v>-12</v>
      </c>
      <c r="H56" s="1"/>
      <c r="I56" s="5"/>
      <c r="J56" s="5"/>
    </row>
    <row r="57" spans="2:10">
      <c r="B57" s="143"/>
      <c r="C57" s="143"/>
      <c r="D57" s="1">
        <v>180</v>
      </c>
      <c r="E57" s="1">
        <v>168</v>
      </c>
      <c r="F57" s="1"/>
      <c r="G57" s="1">
        <f>E57-D57</f>
        <v>-12</v>
      </c>
      <c r="H57" s="1"/>
      <c r="I57" s="5"/>
      <c r="J57" s="5"/>
    </row>
    <row r="58" spans="2:10">
      <c r="B58" s="143"/>
      <c r="C58" s="143"/>
      <c r="D58" s="1">
        <v>144</v>
      </c>
      <c r="E58" s="1"/>
      <c r="F58" s="1">
        <v>188</v>
      </c>
      <c r="G58" s="1">
        <f>F58-D58</f>
        <v>44</v>
      </c>
      <c r="H58" s="1"/>
      <c r="I58" s="5"/>
      <c r="J58" s="5"/>
    </row>
    <row r="59" spans="2:10">
      <c r="B59" s="143"/>
      <c r="C59" s="143"/>
      <c r="D59" s="1">
        <v>144</v>
      </c>
      <c r="E59" s="1"/>
      <c r="F59" s="1">
        <v>201</v>
      </c>
      <c r="G59" s="1">
        <f t="shared" ref="G59:G75" si="5">F59-D59</f>
        <v>57</v>
      </c>
      <c r="H59" s="1"/>
      <c r="I59" s="5"/>
      <c r="J59" s="5"/>
    </row>
    <row r="60" spans="2:10">
      <c r="B60" s="143"/>
      <c r="C60" s="143"/>
      <c r="D60" s="1">
        <v>169</v>
      </c>
      <c r="E60" s="1"/>
      <c r="F60" s="1">
        <v>193</v>
      </c>
      <c r="G60" s="1">
        <f t="shared" si="5"/>
        <v>24</v>
      </c>
      <c r="H60" s="1"/>
      <c r="I60" s="5"/>
      <c r="J60" s="5"/>
    </row>
    <row r="61" spans="2:10">
      <c r="B61" s="142"/>
      <c r="C61" s="142"/>
      <c r="D61" s="1">
        <v>169</v>
      </c>
      <c r="E61" s="1"/>
      <c r="F61" s="1">
        <v>193</v>
      </c>
      <c r="G61" s="1">
        <f t="shared" si="5"/>
        <v>24</v>
      </c>
      <c r="H61" s="1"/>
      <c r="I61" s="5">
        <f>G56+G57+G58+G59+G60+G61</f>
        <v>125</v>
      </c>
      <c r="J61" s="5">
        <f>I61*40</f>
        <v>5000</v>
      </c>
    </row>
    <row r="62" spans="2:10">
      <c r="B62" s="141" t="s">
        <v>691</v>
      </c>
      <c r="C62" s="141" t="s">
        <v>693</v>
      </c>
      <c r="D62" s="1">
        <v>111</v>
      </c>
      <c r="E62" s="1"/>
      <c r="F62" s="1">
        <v>130</v>
      </c>
      <c r="G62" s="1">
        <f t="shared" si="5"/>
        <v>19</v>
      </c>
      <c r="H62" s="1"/>
      <c r="I62" s="5"/>
      <c r="J62" s="5"/>
    </row>
    <row r="63" spans="2:10">
      <c r="B63" s="143"/>
      <c r="C63" s="143"/>
      <c r="D63" s="1">
        <v>111</v>
      </c>
      <c r="E63" s="1"/>
      <c r="F63" s="1">
        <v>130</v>
      </c>
      <c r="G63" s="1">
        <f t="shared" si="5"/>
        <v>19</v>
      </c>
      <c r="H63" s="1"/>
      <c r="I63" s="5"/>
      <c r="J63" s="5"/>
    </row>
    <row r="64" spans="2:10">
      <c r="B64" s="143"/>
      <c r="C64" s="143"/>
      <c r="D64" s="1">
        <v>111</v>
      </c>
      <c r="E64" s="1"/>
      <c r="F64" s="1">
        <v>142</v>
      </c>
      <c r="G64" s="1">
        <f t="shared" si="5"/>
        <v>31</v>
      </c>
      <c r="H64" s="1"/>
      <c r="I64" s="5"/>
      <c r="J64" s="5"/>
    </row>
    <row r="65" spans="2:10">
      <c r="B65" s="143"/>
      <c r="C65" s="143"/>
      <c r="D65" s="1">
        <v>111</v>
      </c>
      <c r="E65" s="1"/>
      <c r="F65" s="1">
        <v>142</v>
      </c>
      <c r="G65" s="1">
        <f t="shared" si="5"/>
        <v>31</v>
      </c>
      <c r="H65" s="1"/>
      <c r="I65" s="5"/>
      <c r="J65" s="5"/>
    </row>
    <row r="66" spans="2:10">
      <c r="B66" s="143"/>
      <c r="C66" s="143"/>
      <c r="D66" s="1">
        <v>108</v>
      </c>
      <c r="E66" s="1"/>
      <c r="F66" s="1">
        <v>138</v>
      </c>
      <c r="G66" s="1">
        <f t="shared" si="5"/>
        <v>30</v>
      </c>
      <c r="H66" s="1"/>
      <c r="I66" s="5"/>
      <c r="J66" s="5"/>
    </row>
    <row r="67" spans="2:10">
      <c r="B67" s="143"/>
      <c r="C67" s="143"/>
      <c r="D67" s="1">
        <v>108</v>
      </c>
      <c r="E67" s="1"/>
      <c r="F67" s="1">
        <v>152</v>
      </c>
      <c r="G67" s="1">
        <f t="shared" si="5"/>
        <v>44</v>
      </c>
      <c r="H67" s="1"/>
      <c r="I67" s="5"/>
      <c r="J67" s="5"/>
    </row>
    <row r="68" spans="2:10">
      <c r="B68" s="143"/>
      <c r="C68" s="143"/>
      <c r="D68" s="1">
        <v>108</v>
      </c>
      <c r="E68" s="1"/>
      <c r="F68" s="1">
        <v>160</v>
      </c>
      <c r="G68" s="1">
        <f t="shared" si="5"/>
        <v>52</v>
      </c>
      <c r="H68" s="1"/>
      <c r="I68" s="5"/>
      <c r="J68" s="5"/>
    </row>
    <row r="69" spans="2:10">
      <c r="B69" s="142"/>
      <c r="C69" s="142"/>
      <c r="D69" s="1">
        <v>108</v>
      </c>
      <c r="E69" s="1"/>
      <c r="F69" s="1">
        <v>172</v>
      </c>
      <c r="G69" s="1">
        <f t="shared" si="5"/>
        <v>64</v>
      </c>
      <c r="H69" s="1"/>
      <c r="I69" s="5">
        <f>G62+G63+G64+G65+G66+G67+G68+G69</f>
        <v>290</v>
      </c>
      <c r="J69" s="5">
        <f>I69*40</f>
        <v>11600</v>
      </c>
    </row>
    <row r="70" spans="2:10">
      <c r="B70" s="141" t="s">
        <v>694</v>
      </c>
      <c r="C70" s="141" t="s">
        <v>695</v>
      </c>
      <c r="D70" s="1">
        <v>123</v>
      </c>
      <c r="E70" s="1"/>
      <c r="F70" s="1">
        <v>148</v>
      </c>
      <c r="G70" s="1">
        <f t="shared" si="5"/>
        <v>25</v>
      </c>
      <c r="H70" s="1"/>
      <c r="I70" s="5"/>
      <c r="J70" s="5"/>
    </row>
    <row r="71" spans="2:10">
      <c r="B71" s="143"/>
      <c r="C71" s="143"/>
      <c r="D71" s="1">
        <v>123</v>
      </c>
      <c r="E71" s="1"/>
      <c r="F71" s="1">
        <v>160</v>
      </c>
      <c r="G71" s="1">
        <f t="shared" si="5"/>
        <v>37</v>
      </c>
      <c r="H71" s="1"/>
      <c r="I71" s="5"/>
      <c r="J71" s="5"/>
    </row>
    <row r="72" spans="2:10">
      <c r="B72" s="143"/>
      <c r="C72" s="143"/>
      <c r="D72" s="1">
        <v>123</v>
      </c>
      <c r="E72" s="1"/>
      <c r="F72" s="1">
        <v>160</v>
      </c>
      <c r="G72" s="1">
        <f t="shared" si="5"/>
        <v>37</v>
      </c>
      <c r="H72" s="1"/>
      <c r="I72" s="5"/>
      <c r="J72" s="5"/>
    </row>
    <row r="73" spans="2:10">
      <c r="B73" s="143"/>
      <c r="C73" s="143"/>
      <c r="D73" s="1">
        <v>123</v>
      </c>
      <c r="E73" s="1"/>
      <c r="F73" s="1">
        <v>230</v>
      </c>
      <c r="G73" s="1">
        <f t="shared" si="5"/>
        <v>107</v>
      </c>
      <c r="H73" s="1"/>
      <c r="I73" s="5"/>
      <c r="J73" s="5"/>
    </row>
    <row r="74" spans="2:10">
      <c r="B74" s="143"/>
      <c r="C74" s="143"/>
      <c r="D74" s="1">
        <v>170</v>
      </c>
      <c r="E74" s="1"/>
      <c r="F74" s="1">
        <v>270</v>
      </c>
      <c r="G74" s="1">
        <f t="shared" si="5"/>
        <v>100</v>
      </c>
      <c r="H74" s="1"/>
      <c r="I74" s="5"/>
      <c r="J74" s="5"/>
    </row>
    <row r="75" spans="2:10">
      <c r="B75" s="142"/>
      <c r="C75" s="142"/>
      <c r="D75" s="1">
        <v>170</v>
      </c>
      <c r="E75" s="1"/>
      <c r="F75" s="1">
        <v>300</v>
      </c>
      <c r="G75" s="1">
        <f t="shared" si="5"/>
        <v>130</v>
      </c>
      <c r="H75" s="1"/>
      <c r="I75" s="5">
        <f>G70+G71+G72+G73+G74+G75</f>
        <v>436</v>
      </c>
      <c r="J75" s="5">
        <f>I75*40</f>
        <v>17440</v>
      </c>
    </row>
    <row r="76" spans="2:10">
      <c r="B76" s="141" t="s">
        <v>696</v>
      </c>
      <c r="C76" s="141" t="s">
        <v>697</v>
      </c>
      <c r="D76" s="1">
        <v>140</v>
      </c>
      <c r="E76" s="1">
        <v>120</v>
      </c>
      <c r="F76" s="1"/>
      <c r="G76" s="1">
        <f>E76-D76</f>
        <v>-20</v>
      </c>
      <c r="H76" s="1"/>
      <c r="I76" s="5"/>
      <c r="J76" s="5"/>
    </row>
    <row r="77" spans="2:10">
      <c r="B77" s="143"/>
      <c r="C77" s="143"/>
      <c r="D77" s="1">
        <v>140</v>
      </c>
      <c r="E77" s="1">
        <v>120</v>
      </c>
      <c r="F77" s="1"/>
      <c r="G77" s="1">
        <f t="shared" ref="G77:G79" si="6">E77-D77</f>
        <v>-20</v>
      </c>
      <c r="H77" s="1"/>
      <c r="I77" s="5"/>
      <c r="J77" s="5"/>
    </row>
    <row r="78" spans="2:10">
      <c r="B78" s="143"/>
      <c r="C78" s="143"/>
      <c r="D78" s="1">
        <v>140</v>
      </c>
      <c r="E78" s="1">
        <v>120</v>
      </c>
      <c r="F78" s="1"/>
      <c r="G78" s="1">
        <f t="shared" si="6"/>
        <v>-20</v>
      </c>
      <c r="H78" s="1"/>
      <c r="I78" s="5"/>
      <c r="J78" s="5"/>
    </row>
    <row r="79" spans="2:10">
      <c r="B79" s="143"/>
      <c r="C79" s="142"/>
      <c r="D79" s="1">
        <v>140</v>
      </c>
      <c r="E79" s="1">
        <v>120</v>
      </c>
      <c r="F79" s="1"/>
      <c r="G79" s="1">
        <f t="shared" si="6"/>
        <v>-20</v>
      </c>
      <c r="H79" s="1"/>
      <c r="I79" s="5"/>
      <c r="J79" s="5"/>
    </row>
    <row r="80" spans="2:10">
      <c r="B80" s="143"/>
      <c r="C80" s="141" t="s">
        <v>698</v>
      </c>
      <c r="D80" s="1">
        <v>82</v>
      </c>
      <c r="E80" s="1"/>
      <c r="F80" s="1">
        <v>205</v>
      </c>
      <c r="G80" s="1">
        <f>F80-D80</f>
        <v>123</v>
      </c>
      <c r="H80" s="1"/>
      <c r="I80" s="5"/>
      <c r="J80" s="5"/>
    </row>
    <row r="81" spans="2:10">
      <c r="B81" s="143"/>
      <c r="C81" s="143"/>
      <c r="D81" s="1">
        <v>82</v>
      </c>
      <c r="E81" s="1"/>
      <c r="F81" s="1">
        <v>205</v>
      </c>
      <c r="G81" s="1">
        <f t="shared" ref="G81:G85" si="7">F81-D81</f>
        <v>123</v>
      </c>
      <c r="H81" s="1"/>
      <c r="I81" s="5"/>
      <c r="J81" s="5"/>
    </row>
    <row r="82" spans="2:10">
      <c r="B82" s="143"/>
      <c r="C82" s="143"/>
      <c r="D82" s="1">
        <v>82</v>
      </c>
      <c r="E82" s="1"/>
      <c r="F82" s="1">
        <v>205</v>
      </c>
      <c r="G82" s="1">
        <f t="shared" si="7"/>
        <v>123</v>
      </c>
      <c r="H82" s="1"/>
      <c r="I82" s="5"/>
      <c r="J82" s="5"/>
    </row>
    <row r="83" spans="2:10">
      <c r="B83" s="143"/>
      <c r="C83" s="143"/>
      <c r="D83" s="1">
        <v>82</v>
      </c>
      <c r="E83" s="1"/>
      <c r="F83" s="1">
        <v>205</v>
      </c>
      <c r="G83" s="1">
        <f t="shared" si="7"/>
        <v>123</v>
      </c>
      <c r="H83" s="1"/>
      <c r="I83" s="5"/>
      <c r="J83" s="5"/>
    </row>
    <row r="84" spans="2:10">
      <c r="B84" s="143"/>
      <c r="C84" s="143"/>
      <c r="D84" s="1">
        <v>52</v>
      </c>
      <c r="E84" s="1"/>
      <c r="F84" s="1">
        <v>205</v>
      </c>
      <c r="G84" s="1">
        <f t="shared" si="7"/>
        <v>153</v>
      </c>
      <c r="H84" s="1"/>
      <c r="I84" s="5"/>
      <c r="J84" s="5"/>
    </row>
    <row r="85" spans="2:10">
      <c r="B85" s="143"/>
      <c r="C85" s="143"/>
      <c r="D85" s="1">
        <v>52</v>
      </c>
      <c r="E85" s="1"/>
      <c r="F85" s="1">
        <v>205</v>
      </c>
      <c r="G85" s="1">
        <f t="shared" si="7"/>
        <v>153</v>
      </c>
      <c r="H85" s="1"/>
      <c r="I85" s="5"/>
      <c r="J85" s="5"/>
    </row>
    <row r="86" spans="2:10">
      <c r="B86" s="143"/>
      <c r="C86" s="143"/>
      <c r="D86" s="1">
        <v>140</v>
      </c>
      <c r="E86" s="1">
        <v>130</v>
      </c>
      <c r="F86" s="1"/>
      <c r="G86" s="1">
        <f>E86-D86</f>
        <v>-10</v>
      </c>
      <c r="H86" s="1"/>
      <c r="I86" s="5"/>
      <c r="J86" s="5"/>
    </row>
    <row r="87" spans="2:10">
      <c r="B87" s="143"/>
      <c r="C87" s="143"/>
      <c r="D87" s="1">
        <v>140</v>
      </c>
      <c r="E87" s="1">
        <v>130</v>
      </c>
      <c r="F87" s="1"/>
      <c r="G87" s="1">
        <f t="shared" ref="G87:G89" si="8">E87-D87</f>
        <v>-10</v>
      </c>
      <c r="H87" s="1"/>
      <c r="I87" s="5"/>
      <c r="J87" s="5"/>
    </row>
    <row r="88" spans="2:10">
      <c r="B88" s="143"/>
      <c r="C88" s="143"/>
      <c r="D88" s="1">
        <v>140</v>
      </c>
      <c r="E88" s="1">
        <v>130</v>
      </c>
      <c r="F88" s="1"/>
      <c r="G88" s="1">
        <f t="shared" si="8"/>
        <v>-10</v>
      </c>
      <c r="H88" s="1"/>
      <c r="I88" s="5"/>
      <c r="J88" s="5"/>
    </row>
    <row r="89" spans="2:10">
      <c r="B89" s="143"/>
      <c r="C89" s="143"/>
      <c r="D89" s="1">
        <v>140</v>
      </c>
      <c r="E89" s="1">
        <v>130</v>
      </c>
      <c r="F89" s="1"/>
      <c r="G89" s="1">
        <f t="shared" si="8"/>
        <v>-10</v>
      </c>
      <c r="H89" s="1"/>
      <c r="I89" s="5"/>
      <c r="J89" s="5"/>
    </row>
    <row r="90" spans="2:10">
      <c r="B90" s="143"/>
      <c r="C90" s="143"/>
      <c r="D90" s="1">
        <v>138</v>
      </c>
      <c r="E90" s="1"/>
      <c r="F90" s="1">
        <v>211</v>
      </c>
      <c r="G90" s="1">
        <f>F90-D90</f>
        <v>73</v>
      </c>
      <c r="H90" s="1"/>
      <c r="I90" s="5"/>
      <c r="J90" s="5"/>
    </row>
    <row r="91" spans="2:10">
      <c r="B91" s="143"/>
      <c r="C91" s="143"/>
      <c r="D91" s="1">
        <v>138</v>
      </c>
      <c r="E91" s="1"/>
      <c r="F91" s="1">
        <v>211</v>
      </c>
      <c r="G91" s="1">
        <f t="shared" ref="G91:G93" si="9">F91-D91</f>
        <v>73</v>
      </c>
      <c r="H91" s="1"/>
      <c r="I91" s="5"/>
      <c r="J91" s="5"/>
    </row>
    <row r="92" spans="2:10">
      <c r="B92" s="143"/>
      <c r="C92" s="143"/>
      <c r="D92" s="1">
        <v>138</v>
      </c>
      <c r="E92" s="1"/>
      <c r="F92" s="1">
        <v>211</v>
      </c>
      <c r="G92" s="1">
        <f t="shared" si="9"/>
        <v>73</v>
      </c>
      <c r="H92" s="1"/>
      <c r="I92" s="5"/>
      <c r="J92" s="5"/>
    </row>
    <row r="93" spans="2:10">
      <c r="B93" s="143"/>
      <c r="C93" s="143"/>
      <c r="D93" s="1">
        <v>138</v>
      </c>
      <c r="E93" s="1"/>
      <c r="F93" s="1">
        <v>211</v>
      </c>
      <c r="G93" s="1">
        <f t="shared" si="9"/>
        <v>73</v>
      </c>
      <c r="H93" s="1"/>
      <c r="I93" s="5"/>
      <c r="J93" s="5"/>
    </row>
    <row r="94" spans="2:10">
      <c r="B94" s="143"/>
      <c r="C94" s="143"/>
      <c r="D94" s="1">
        <v>168</v>
      </c>
      <c r="E94" s="1"/>
      <c r="F94" s="1"/>
      <c r="G94" s="1"/>
      <c r="H94" s="5" t="s">
        <v>13</v>
      </c>
      <c r="I94" s="5"/>
      <c r="J94" s="5"/>
    </row>
    <row r="95" spans="2:10">
      <c r="B95" s="142"/>
      <c r="C95" s="142"/>
      <c r="D95" s="1">
        <v>168</v>
      </c>
      <c r="E95" s="1"/>
      <c r="F95" s="1"/>
      <c r="G95" s="1"/>
      <c r="H95" s="5" t="s">
        <v>13</v>
      </c>
      <c r="I95" s="5">
        <f>G76+G77+G78+G79+G80+G81+G82+G83+G84+G85+G86+G87+G88+G89+G90+G91+G92+G93</f>
        <v>970</v>
      </c>
      <c r="J95" s="5">
        <f>I95*40</f>
        <v>38800</v>
      </c>
    </row>
    <row r="96" spans="2:10">
      <c r="B96" s="141" t="s">
        <v>699</v>
      </c>
      <c r="C96" s="141" t="s">
        <v>698</v>
      </c>
      <c r="D96" s="1"/>
      <c r="E96" s="1"/>
      <c r="F96" s="1">
        <v>230</v>
      </c>
      <c r="G96" s="1">
        <f>F96-D94</f>
        <v>62</v>
      </c>
      <c r="H96" s="5"/>
      <c r="I96" s="5"/>
      <c r="J96" s="5"/>
    </row>
    <row r="97" spans="2:10">
      <c r="B97" s="143"/>
      <c r="C97" s="143"/>
      <c r="D97" s="1"/>
      <c r="E97" s="1"/>
      <c r="F97" s="1">
        <v>260</v>
      </c>
      <c r="G97" s="1">
        <f>F97-D95</f>
        <v>92</v>
      </c>
      <c r="H97" s="5"/>
      <c r="I97" s="5"/>
      <c r="J97" s="5"/>
    </row>
    <row r="98" spans="2:10">
      <c r="B98" s="143"/>
      <c r="C98" s="143"/>
      <c r="D98" s="1">
        <v>161</v>
      </c>
      <c r="E98" s="1"/>
      <c r="F98" s="1">
        <v>257</v>
      </c>
      <c r="G98" s="1">
        <f>F98-D98</f>
        <v>96</v>
      </c>
      <c r="H98" s="5"/>
      <c r="I98" s="5"/>
      <c r="J98" s="5"/>
    </row>
    <row r="99" spans="2:10">
      <c r="B99" s="143"/>
      <c r="C99" s="143"/>
      <c r="D99" s="1">
        <v>161</v>
      </c>
      <c r="E99" s="1"/>
      <c r="F99" s="1">
        <v>257</v>
      </c>
      <c r="G99" s="1">
        <f t="shared" ref="G99:G105" si="10">F99-D99</f>
        <v>96</v>
      </c>
      <c r="H99" s="5"/>
      <c r="I99" s="5"/>
      <c r="J99" s="5"/>
    </row>
    <row r="100" spans="2:10">
      <c r="B100" s="143"/>
      <c r="C100" s="143"/>
      <c r="D100" s="1">
        <v>150</v>
      </c>
      <c r="E100" s="1"/>
      <c r="F100" s="1">
        <v>257</v>
      </c>
      <c r="G100" s="1">
        <f t="shared" si="10"/>
        <v>107</v>
      </c>
      <c r="H100" s="5"/>
      <c r="I100" s="5"/>
      <c r="J100" s="5"/>
    </row>
    <row r="101" spans="2:10">
      <c r="B101" s="143"/>
      <c r="C101" s="143"/>
      <c r="D101" s="1">
        <v>150</v>
      </c>
      <c r="E101" s="1"/>
      <c r="F101" s="1">
        <v>303</v>
      </c>
      <c r="G101" s="1">
        <f t="shared" si="10"/>
        <v>153</v>
      </c>
      <c r="H101" s="5"/>
      <c r="I101" s="5"/>
      <c r="J101" s="5"/>
    </row>
    <row r="102" spans="2:10">
      <c r="B102" s="143"/>
      <c r="C102" s="143"/>
      <c r="D102" s="1">
        <v>150</v>
      </c>
      <c r="E102" s="1"/>
      <c r="F102" s="1">
        <v>303</v>
      </c>
      <c r="G102" s="1">
        <f t="shared" si="10"/>
        <v>153</v>
      </c>
      <c r="H102" s="5"/>
      <c r="I102" s="5"/>
      <c r="J102" s="5"/>
    </row>
    <row r="103" spans="2:10">
      <c r="B103" s="142"/>
      <c r="C103" s="142"/>
      <c r="D103" s="1">
        <v>150</v>
      </c>
      <c r="E103" s="1"/>
      <c r="F103" s="1">
        <v>303</v>
      </c>
      <c r="G103" s="1">
        <f t="shared" si="10"/>
        <v>153</v>
      </c>
      <c r="H103" s="5"/>
      <c r="I103" s="5">
        <f>G96+G97+G98+G99+G100+G101+G102+G103</f>
        <v>912</v>
      </c>
      <c r="J103" s="5">
        <f>I103*40</f>
        <v>36480</v>
      </c>
    </row>
    <row r="104" spans="2:10">
      <c r="B104" s="141" t="s">
        <v>700</v>
      </c>
      <c r="C104" s="141" t="s">
        <v>701</v>
      </c>
      <c r="D104" s="1">
        <v>50</v>
      </c>
      <c r="E104" s="1"/>
      <c r="F104" s="1">
        <v>90</v>
      </c>
      <c r="G104" s="1">
        <f t="shared" si="10"/>
        <v>40</v>
      </c>
      <c r="H104" s="5"/>
      <c r="I104" s="5"/>
      <c r="J104" s="5"/>
    </row>
    <row r="105" spans="2:10">
      <c r="B105" s="143"/>
      <c r="C105" s="143"/>
      <c r="D105" s="1">
        <v>50</v>
      </c>
      <c r="E105" s="1"/>
      <c r="F105" s="1">
        <v>90</v>
      </c>
      <c r="G105" s="1">
        <f t="shared" si="10"/>
        <v>40</v>
      </c>
      <c r="H105" s="5"/>
      <c r="I105" s="5"/>
      <c r="J105" s="5"/>
    </row>
    <row r="106" spans="2:10">
      <c r="B106" s="143"/>
      <c r="C106" s="143"/>
      <c r="D106" s="1">
        <v>50</v>
      </c>
      <c r="E106" s="1"/>
      <c r="F106" s="1"/>
      <c r="G106" s="1"/>
      <c r="H106" s="5" t="s">
        <v>13</v>
      </c>
      <c r="I106" s="5"/>
      <c r="J106" s="5"/>
    </row>
    <row r="107" spans="2:10">
      <c r="B107" s="142"/>
      <c r="C107" s="142"/>
      <c r="D107" s="1">
        <v>50</v>
      </c>
      <c r="E107" s="1"/>
      <c r="F107" s="1"/>
      <c r="G107" s="1"/>
      <c r="H107" s="5" t="s">
        <v>13</v>
      </c>
      <c r="I107" s="5">
        <v>80</v>
      </c>
      <c r="J107" s="5">
        <f>I107*40</f>
        <v>3200</v>
      </c>
    </row>
    <row r="108" spans="2:10">
      <c r="B108" s="141" t="s">
        <v>702</v>
      </c>
      <c r="C108" s="141" t="s">
        <v>701</v>
      </c>
      <c r="D108" s="1"/>
      <c r="E108" s="1"/>
      <c r="F108" s="1">
        <v>95</v>
      </c>
      <c r="G108" s="1">
        <f>F108-D106</f>
        <v>45</v>
      </c>
      <c r="H108" s="5"/>
      <c r="I108" s="5"/>
      <c r="J108" s="5"/>
    </row>
    <row r="109" spans="2:10">
      <c r="B109" s="143"/>
      <c r="C109" s="143"/>
      <c r="D109" s="1"/>
      <c r="E109" s="1"/>
      <c r="F109" s="1">
        <v>95</v>
      </c>
      <c r="G109" s="1">
        <f>F109-D107</f>
        <v>45</v>
      </c>
      <c r="H109" s="5"/>
      <c r="I109" s="5"/>
      <c r="J109" s="5"/>
    </row>
    <row r="110" spans="2:10">
      <c r="B110" s="143"/>
      <c r="C110" s="143"/>
      <c r="D110" s="1">
        <v>66</v>
      </c>
      <c r="E110" s="1">
        <v>49</v>
      </c>
      <c r="F110" s="1"/>
      <c r="G110" s="1">
        <f>E110-D110</f>
        <v>-17</v>
      </c>
      <c r="H110" s="5"/>
      <c r="I110" s="5"/>
      <c r="J110" s="5"/>
    </row>
    <row r="111" spans="2:10">
      <c r="B111" s="143"/>
      <c r="C111" s="143"/>
      <c r="D111" s="1">
        <v>66</v>
      </c>
      <c r="E111" s="1">
        <v>49</v>
      </c>
      <c r="F111" s="1"/>
      <c r="G111" s="1">
        <f>E111-D111</f>
        <v>-17</v>
      </c>
      <c r="H111" s="5"/>
      <c r="I111" s="5"/>
      <c r="J111" s="5"/>
    </row>
    <row r="112" spans="2:10">
      <c r="B112" s="143"/>
      <c r="C112" s="143"/>
      <c r="D112" s="1">
        <v>50</v>
      </c>
      <c r="E112" s="1"/>
      <c r="F112" s="1">
        <v>97</v>
      </c>
      <c r="G112" s="1">
        <f>F112-D112</f>
        <v>47</v>
      </c>
      <c r="H112" s="5"/>
      <c r="I112" s="5"/>
      <c r="J112" s="5"/>
    </row>
    <row r="113" spans="2:10">
      <c r="B113" s="143"/>
      <c r="C113" s="142"/>
      <c r="D113" s="1">
        <v>50</v>
      </c>
      <c r="E113" s="1"/>
      <c r="F113" s="1"/>
      <c r="G113" s="1"/>
      <c r="H113" s="5" t="s">
        <v>13</v>
      </c>
      <c r="I113" s="5"/>
      <c r="J113" s="5"/>
    </row>
    <row r="114" spans="2:10">
      <c r="B114" s="143"/>
      <c r="C114" s="141" t="s">
        <v>703</v>
      </c>
      <c r="D114" s="1">
        <v>115</v>
      </c>
      <c r="E114" s="1">
        <v>103</v>
      </c>
      <c r="F114" s="1"/>
      <c r="G114" s="1">
        <f>E114-D114</f>
        <v>-12</v>
      </c>
      <c r="H114" s="5"/>
      <c r="I114" s="5"/>
      <c r="J114" s="5"/>
    </row>
    <row r="115" spans="2:10">
      <c r="B115" s="142"/>
      <c r="C115" s="142"/>
      <c r="D115" s="1">
        <v>115</v>
      </c>
      <c r="E115" s="1">
        <v>103</v>
      </c>
      <c r="F115" s="1"/>
      <c r="G115" s="1">
        <f>E115-D115</f>
        <v>-12</v>
      </c>
      <c r="H115" s="5"/>
      <c r="I115" s="5">
        <f>G108+G109+G110+G111+G112+G114+G115</f>
        <v>79</v>
      </c>
      <c r="J115" s="5">
        <f>I115*40</f>
        <v>3160</v>
      </c>
    </row>
    <row r="116" spans="2:10">
      <c r="B116" s="141" t="s">
        <v>704</v>
      </c>
      <c r="C116" s="141" t="s">
        <v>701</v>
      </c>
      <c r="D116" s="1"/>
      <c r="E116" s="1"/>
      <c r="F116" s="1">
        <v>115</v>
      </c>
      <c r="G116" s="1">
        <f>F116-D113</f>
        <v>65</v>
      </c>
      <c r="H116" s="5"/>
      <c r="I116" s="5"/>
      <c r="J116" s="5"/>
    </row>
    <row r="117" spans="2:10">
      <c r="B117" s="143"/>
      <c r="C117" s="143"/>
      <c r="D117" s="1">
        <v>80</v>
      </c>
      <c r="E117" s="1"/>
      <c r="F117" s="1">
        <v>115</v>
      </c>
      <c r="G117" s="1">
        <f>F117-D117</f>
        <v>35</v>
      </c>
      <c r="H117" s="5"/>
      <c r="I117" s="5"/>
      <c r="J117" s="5"/>
    </row>
    <row r="118" spans="2:10">
      <c r="B118" s="143"/>
      <c r="C118" s="143"/>
      <c r="D118" s="1">
        <v>80</v>
      </c>
      <c r="E118" s="1">
        <v>70</v>
      </c>
      <c r="F118" s="1"/>
      <c r="G118" s="1">
        <f>E118-D118</f>
        <v>-10</v>
      </c>
      <c r="H118" s="5"/>
      <c r="I118" s="5"/>
      <c r="J118" s="5"/>
    </row>
    <row r="119" spans="2:10">
      <c r="B119" s="143"/>
      <c r="C119" s="143"/>
      <c r="D119" s="1">
        <v>80</v>
      </c>
      <c r="E119" s="1">
        <v>70</v>
      </c>
      <c r="F119" s="1"/>
      <c r="G119" s="1">
        <f>E119-D119</f>
        <v>-10</v>
      </c>
      <c r="H119" s="5"/>
      <c r="I119" s="5"/>
      <c r="J119" s="5"/>
    </row>
    <row r="120" spans="2:10">
      <c r="B120" s="143"/>
      <c r="C120" s="143"/>
      <c r="D120" s="1">
        <v>65</v>
      </c>
      <c r="E120" s="1"/>
      <c r="F120" s="1"/>
      <c r="G120" s="1"/>
      <c r="H120" s="5" t="s">
        <v>13</v>
      </c>
      <c r="I120" s="5"/>
      <c r="J120" s="5"/>
    </row>
    <row r="121" spans="2:10">
      <c r="B121" s="143"/>
      <c r="C121" s="143"/>
      <c r="D121" s="1">
        <v>55</v>
      </c>
      <c r="E121" s="1"/>
      <c r="F121" s="1"/>
      <c r="G121" s="1"/>
      <c r="H121" s="5" t="s">
        <v>13</v>
      </c>
      <c r="I121" s="5"/>
      <c r="J121" s="5"/>
    </row>
    <row r="122" spans="2:10">
      <c r="B122" s="143"/>
      <c r="C122" s="142"/>
      <c r="D122" s="1">
        <v>50</v>
      </c>
      <c r="E122" s="1"/>
      <c r="F122" s="1"/>
      <c r="G122" s="1"/>
      <c r="H122" s="5" t="s">
        <v>13</v>
      </c>
      <c r="I122" s="5"/>
      <c r="J122" s="5"/>
    </row>
    <row r="123" spans="2:10">
      <c r="B123" s="143"/>
      <c r="C123" s="141" t="s">
        <v>705</v>
      </c>
      <c r="D123" s="1">
        <v>116</v>
      </c>
      <c r="E123" s="1">
        <v>102</v>
      </c>
      <c r="F123" s="1"/>
      <c r="G123" s="1">
        <f>E123-D123</f>
        <v>-14</v>
      </c>
      <c r="H123" s="5"/>
      <c r="I123" s="5"/>
      <c r="J123" s="5"/>
    </row>
    <row r="124" spans="2:10">
      <c r="B124" s="142"/>
      <c r="C124" s="142"/>
      <c r="D124" s="1">
        <v>116</v>
      </c>
      <c r="E124" s="1">
        <v>102</v>
      </c>
      <c r="F124" s="1"/>
      <c r="G124" s="1">
        <f>E124-D124</f>
        <v>-14</v>
      </c>
      <c r="H124" s="5"/>
      <c r="I124" s="5">
        <f>G116+G117+G118+G119+G123+G124</f>
        <v>52</v>
      </c>
      <c r="J124" s="5">
        <f>I124*40</f>
        <v>2080</v>
      </c>
    </row>
    <row r="125" spans="2:10">
      <c r="B125" s="141" t="s">
        <v>706</v>
      </c>
      <c r="C125" s="141" t="s">
        <v>701</v>
      </c>
      <c r="D125" s="1"/>
      <c r="E125" s="1">
        <v>50</v>
      </c>
      <c r="F125" s="1"/>
      <c r="G125" s="1">
        <f>E125-D120</f>
        <v>-15</v>
      </c>
      <c r="H125" s="5"/>
      <c r="I125" s="5"/>
      <c r="J125" s="5"/>
    </row>
    <row r="126" spans="2:10">
      <c r="B126" s="143"/>
      <c r="C126" s="143"/>
      <c r="D126" s="1"/>
      <c r="E126" s="1">
        <v>50</v>
      </c>
      <c r="F126" s="1"/>
      <c r="G126" s="1">
        <f>E126-D121</f>
        <v>-5</v>
      </c>
      <c r="H126" s="5"/>
      <c r="I126" s="5"/>
      <c r="J126" s="5"/>
    </row>
    <row r="127" spans="2:10">
      <c r="B127" s="143"/>
      <c r="C127" s="142"/>
      <c r="D127" s="1"/>
      <c r="E127" s="1">
        <v>50</v>
      </c>
      <c r="F127" s="1"/>
      <c r="G127" s="1">
        <f>E127-D122</f>
        <v>0</v>
      </c>
      <c r="H127" s="5"/>
      <c r="I127" s="5"/>
      <c r="J127" s="5"/>
    </row>
    <row r="128" spans="2:10">
      <c r="B128" s="143"/>
      <c r="C128" s="141" t="s">
        <v>705</v>
      </c>
      <c r="D128" s="1">
        <v>110</v>
      </c>
      <c r="E128" s="1">
        <v>89</v>
      </c>
      <c r="F128" s="1"/>
      <c r="G128" s="1">
        <f>E128-D128</f>
        <v>-21</v>
      </c>
      <c r="H128" s="5"/>
      <c r="I128" s="5"/>
      <c r="J128" s="5"/>
    </row>
    <row r="129" spans="2:10">
      <c r="B129" s="143"/>
      <c r="C129" s="142"/>
      <c r="D129" s="1">
        <v>110</v>
      </c>
      <c r="E129" s="1">
        <v>89</v>
      </c>
      <c r="F129" s="1"/>
      <c r="G129" s="1">
        <f>E129-D129</f>
        <v>-21</v>
      </c>
      <c r="H129" s="5"/>
      <c r="I129" s="5"/>
      <c r="J129" s="5"/>
    </row>
    <row r="130" spans="2:10">
      <c r="B130" s="143"/>
      <c r="C130" s="141" t="s">
        <v>712</v>
      </c>
      <c r="D130" s="1">
        <v>136</v>
      </c>
      <c r="E130" s="1">
        <v>136</v>
      </c>
      <c r="F130" s="1"/>
      <c r="G130" s="1">
        <f>E130-D130</f>
        <v>0</v>
      </c>
      <c r="H130" s="5"/>
      <c r="I130" s="5"/>
      <c r="J130" s="5"/>
    </row>
    <row r="131" spans="2:10">
      <c r="B131" s="142"/>
      <c r="C131" s="142"/>
      <c r="D131" s="1">
        <v>136</v>
      </c>
      <c r="E131" s="1">
        <v>136</v>
      </c>
      <c r="F131" s="1"/>
      <c r="G131" s="1">
        <f>E131-D131</f>
        <v>0</v>
      </c>
      <c r="H131" s="5"/>
      <c r="I131" s="5">
        <f>G125+G126+G127+G128+G129+G130+G131</f>
        <v>-62</v>
      </c>
      <c r="J131" s="5">
        <f>I131*40</f>
        <v>-2480</v>
      </c>
    </row>
    <row r="132" spans="2:10">
      <c r="B132" s="141" t="s">
        <v>709</v>
      </c>
      <c r="C132" s="141" t="s">
        <v>712</v>
      </c>
      <c r="D132" s="1">
        <v>145.5</v>
      </c>
      <c r="E132" s="1"/>
      <c r="F132" s="1">
        <v>165</v>
      </c>
      <c r="G132" s="1">
        <f>F132-D132</f>
        <v>19.5</v>
      </c>
      <c r="H132" s="5"/>
      <c r="I132" s="5"/>
      <c r="J132" s="5"/>
    </row>
    <row r="133" spans="2:10">
      <c r="B133" s="143"/>
      <c r="C133" s="143"/>
      <c r="D133" s="1">
        <v>145.5</v>
      </c>
      <c r="E133" s="1"/>
      <c r="F133" s="1">
        <v>165</v>
      </c>
      <c r="G133" s="1">
        <f t="shared" ref="G133:G135" si="11">F133-D133</f>
        <v>19.5</v>
      </c>
      <c r="H133" s="5"/>
      <c r="I133" s="5"/>
      <c r="J133" s="5"/>
    </row>
    <row r="134" spans="2:10">
      <c r="B134" s="143"/>
      <c r="C134" s="143"/>
      <c r="D134" s="1">
        <v>145.5</v>
      </c>
      <c r="E134" s="1"/>
      <c r="F134" s="1">
        <v>195</v>
      </c>
      <c r="G134" s="1">
        <f t="shared" si="11"/>
        <v>49.5</v>
      </c>
      <c r="H134" s="5"/>
      <c r="I134" s="5"/>
      <c r="J134" s="5"/>
    </row>
    <row r="135" spans="2:10">
      <c r="B135" s="143"/>
      <c r="C135" s="142"/>
      <c r="D135" s="1">
        <v>145.5</v>
      </c>
      <c r="E135" s="1"/>
      <c r="F135" s="1">
        <v>195</v>
      </c>
      <c r="G135" s="1">
        <f t="shared" si="11"/>
        <v>49.5</v>
      </c>
      <c r="H135" s="5"/>
      <c r="I135" s="5"/>
      <c r="J135" s="5"/>
    </row>
    <row r="136" spans="2:10">
      <c r="B136" s="143"/>
      <c r="C136" s="141" t="s">
        <v>713</v>
      </c>
      <c r="D136" s="1">
        <v>161</v>
      </c>
      <c r="E136" s="1">
        <v>148</v>
      </c>
      <c r="F136" s="1"/>
      <c r="G136" s="1">
        <f>E136-D136</f>
        <v>-13</v>
      </c>
      <c r="H136" s="5"/>
      <c r="I136" s="5"/>
      <c r="J136" s="5"/>
    </row>
    <row r="137" spans="2:10">
      <c r="B137" s="143"/>
      <c r="C137" s="143"/>
      <c r="D137" s="1">
        <v>161</v>
      </c>
      <c r="E137" s="1">
        <v>148</v>
      </c>
      <c r="F137" s="1"/>
      <c r="G137" s="1">
        <f t="shared" ref="G137:G139" si="12">E137-D137</f>
        <v>-13</v>
      </c>
      <c r="H137" s="5"/>
      <c r="I137" s="5"/>
      <c r="J137" s="5"/>
    </row>
    <row r="138" spans="2:10">
      <c r="B138" s="143"/>
      <c r="C138" s="143"/>
      <c r="D138" s="1">
        <v>161</v>
      </c>
      <c r="E138" s="1">
        <v>148</v>
      </c>
      <c r="F138" s="1"/>
      <c r="G138" s="1">
        <f t="shared" si="12"/>
        <v>-13</v>
      </c>
      <c r="H138" s="5"/>
      <c r="I138" s="5"/>
      <c r="J138" s="5"/>
    </row>
    <row r="139" spans="2:10">
      <c r="B139" s="143"/>
      <c r="C139" s="142"/>
      <c r="D139" s="1">
        <v>161</v>
      </c>
      <c r="E139" s="1">
        <v>148</v>
      </c>
      <c r="F139" s="1"/>
      <c r="G139" s="1">
        <f t="shared" si="12"/>
        <v>-13</v>
      </c>
      <c r="H139" s="5"/>
      <c r="I139" s="5"/>
      <c r="J139" s="5"/>
    </row>
    <row r="140" spans="2:10">
      <c r="B140" s="143"/>
      <c r="C140" s="141" t="s">
        <v>712</v>
      </c>
      <c r="D140" s="1">
        <v>215</v>
      </c>
      <c r="E140" s="1"/>
      <c r="F140" s="1">
        <v>240</v>
      </c>
      <c r="G140" s="1">
        <f>F140-D140</f>
        <v>25</v>
      </c>
      <c r="H140" s="5"/>
      <c r="I140" s="5"/>
      <c r="J140" s="5"/>
    </row>
    <row r="141" spans="2:10">
      <c r="B141" s="143"/>
      <c r="C141" s="143"/>
      <c r="D141" s="1">
        <v>215</v>
      </c>
      <c r="E141" s="1"/>
      <c r="F141" s="1">
        <v>240</v>
      </c>
      <c r="G141" s="1">
        <f t="shared" ref="G141:G151" si="13">F141-D141</f>
        <v>25</v>
      </c>
      <c r="H141" s="5"/>
      <c r="I141" s="5"/>
      <c r="J141" s="5"/>
    </row>
    <row r="142" spans="2:10">
      <c r="B142" s="143"/>
      <c r="C142" s="143"/>
      <c r="D142" s="1">
        <v>215</v>
      </c>
      <c r="E142" s="1"/>
      <c r="F142" s="1">
        <v>250</v>
      </c>
      <c r="G142" s="1">
        <f t="shared" si="13"/>
        <v>35</v>
      </c>
      <c r="H142" s="5"/>
      <c r="I142" s="5"/>
      <c r="J142" s="5"/>
    </row>
    <row r="143" spans="2:10">
      <c r="B143" s="142"/>
      <c r="C143" s="142"/>
      <c r="D143" s="1">
        <v>215</v>
      </c>
      <c r="E143" s="1"/>
      <c r="F143" s="1">
        <v>250</v>
      </c>
      <c r="G143" s="1">
        <f t="shared" si="13"/>
        <v>35</v>
      </c>
      <c r="H143" s="5"/>
      <c r="I143" s="5">
        <f>G132+G133+G134+G135+G136+G137+G138+G139+G140+G141+G142+G143</f>
        <v>206</v>
      </c>
      <c r="J143" s="5">
        <f>I143*40</f>
        <v>8240</v>
      </c>
    </row>
    <row r="144" spans="2:10">
      <c r="B144" s="150" t="s">
        <v>714</v>
      </c>
      <c r="C144" s="141" t="s">
        <v>712</v>
      </c>
      <c r="D144" s="1">
        <v>296</v>
      </c>
      <c r="E144" s="1"/>
      <c r="F144" s="1">
        <v>315</v>
      </c>
      <c r="G144" s="1">
        <f t="shared" si="13"/>
        <v>19</v>
      </c>
      <c r="H144" s="5"/>
      <c r="I144" s="5"/>
      <c r="J144" s="5"/>
    </row>
    <row r="145" spans="2:10">
      <c r="B145" s="151"/>
      <c r="C145" s="143"/>
      <c r="D145" s="1">
        <v>296</v>
      </c>
      <c r="E145" s="1"/>
      <c r="F145" s="1">
        <v>330</v>
      </c>
      <c r="G145" s="1">
        <f t="shared" si="13"/>
        <v>34</v>
      </c>
      <c r="H145" s="5"/>
      <c r="I145" s="5"/>
      <c r="J145" s="5"/>
    </row>
    <row r="146" spans="2:10">
      <c r="B146" s="151"/>
      <c r="C146" s="143"/>
      <c r="D146" s="1">
        <v>296</v>
      </c>
      <c r="E146" s="1"/>
      <c r="F146" s="1">
        <v>350</v>
      </c>
      <c r="G146" s="1">
        <f t="shared" si="13"/>
        <v>54</v>
      </c>
      <c r="H146" s="5"/>
      <c r="I146" s="5"/>
      <c r="J146" s="5"/>
    </row>
    <row r="147" spans="2:10">
      <c r="B147" s="151"/>
      <c r="C147" s="143"/>
      <c r="D147" s="1">
        <v>296</v>
      </c>
      <c r="E147" s="1"/>
      <c r="F147" s="1">
        <v>350</v>
      </c>
      <c r="G147" s="1">
        <f t="shared" si="13"/>
        <v>54</v>
      </c>
      <c r="H147" s="5"/>
      <c r="I147" s="5"/>
      <c r="J147" s="5"/>
    </row>
    <row r="148" spans="2:10">
      <c r="B148" s="151"/>
      <c r="C148" s="143"/>
      <c r="D148" s="1">
        <v>330</v>
      </c>
      <c r="E148" s="1"/>
      <c r="F148" s="1">
        <v>360</v>
      </c>
      <c r="G148" s="1">
        <f t="shared" si="13"/>
        <v>30</v>
      </c>
      <c r="H148" s="5"/>
      <c r="I148" s="5"/>
      <c r="J148" s="5"/>
    </row>
    <row r="149" spans="2:10">
      <c r="B149" s="151"/>
      <c r="C149" s="143"/>
      <c r="D149" s="1">
        <v>330</v>
      </c>
      <c r="E149" s="1"/>
      <c r="F149" s="1">
        <v>360</v>
      </c>
      <c r="G149" s="1">
        <f t="shared" si="13"/>
        <v>30</v>
      </c>
      <c r="H149" s="5"/>
      <c r="I149" s="5"/>
      <c r="J149" s="5"/>
    </row>
    <row r="150" spans="2:10">
      <c r="B150" s="151"/>
      <c r="C150" s="143"/>
      <c r="D150" s="1">
        <v>330</v>
      </c>
      <c r="E150" s="1"/>
      <c r="F150" s="1">
        <v>375</v>
      </c>
      <c r="G150" s="1">
        <f t="shared" si="13"/>
        <v>45</v>
      </c>
      <c r="H150" s="5"/>
      <c r="I150" s="5"/>
      <c r="J150" s="5"/>
    </row>
    <row r="151" spans="2:10">
      <c r="B151" s="151"/>
      <c r="C151" s="142"/>
      <c r="D151" s="1">
        <v>330</v>
      </c>
      <c r="E151" s="1"/>
      <c r="F151" s="1">
        <v>375</v>
      </c>
      <c r="G151" s="1">
        <f t="shared" si="13"/>
        <v>45</v>
      </c>
      <c r="H151" s="5"/>
      <c r="I151" s="5"/>
      <c r="J151" s="5"/>
    </row>
    <row r="152" spans="2:10">
      <c r="B152" s="152"/>
      <c r="C152" s="132" t="s">
        <v>717</v>
      </c>
      <c r="D152" s="13">
        <v>100</v>
      </c>
      <c r="E152" s="13"/>
      <c r="F152" s="13"/>
      <c r="G152" s="13"/>
      <c r="H152" s="13" t="s">
        <v>13</v>
      </c>
      <c r="I152" s="5">
        <f>G144+G145+G146+G147+G148+G149+G150+G151</f>
        <v>311</v>
      </c>
      <c r="J152" s="5">
        <f>I152*40</f>
        <v>12440</v>
      </c>
    </row>
    <row r="153" spans="2:10">
      <c r="B153" s="150" t="s">
        <v>720</v>
      </c>
      <c r="C153" s="132" t="s">
        <v>717</v>
      </c>
      <c r="D153" s="5"/>
      <c r="E153" s="1">
        <v>85</v>
      </c>
      <c r="F153" s="1"/>
      <c r="G153" s="1">
        <f>E153-D152</f>
        <v>-15</v>
      </c>
      <c r="H153" s="5"/>
      <c r="I153" s="5"/>
      <c r="J153" s="5"/>
    </row>
    <row r="154" spans="2:10">
      <c r="B154" s="151"/>
      <c r="C154" s="150" t="s">
        <v>723</v>
      </c>
      <c r="D154" s="13">
        <v>131</v>
      </c>
      <c r="E154" s="1"/>
      <c r="F154" s="1">
        <v>155</v>
      </c>
      <c r="G154" s="1">
        <f>F154-D154</f>
        <v>24</v>
      </c>
      <c r="H154" s="5"/>
      <c r="I154" s="5"/>
      <c r="J154" s="5"/>
    </row>
    <row r="155" spans="2:10">
      <c r="B155" s="151"/>
      <c r="C155" s="151"/>
      <c r="D155" s="13">
        <v>131</v>
      </c>
      <c r="E155" s="1"/>
      <c r="F155" s="1">
        <v>170</v>
      </c>
      <c r="G155" s="1">
        <f t="shared" ref="G155:G157" si="14">F155-D155</f>
        <v>39</v>
      </c>
      <c r="H155" s="5"/>
      <c r="I155" s="5"/>
      <c r="J155" s="5"/>
    </row>
    <row r="156" spans="2:10">
      <c r="B156" s="151"/>
      <c r="C156" s="151"/>
      <c r="D156" s="13">
        <v>131</v>
      </c>
      <c r="E156" s="1"/>
      <c r="F156" s="1">
        <v>177</v>
      </c>
      <c r="G156" s="1">
        <f t="shared" si="14"/>
        <v>46</v>
      </c>
      <c r="H156" s="5"/>
      <c r="I156" s="5"/>
      <c r="J156" s="5"/>
    </row>
    <row r="157" spans="2:10">
      <c r="B157" s="151"/>
      <c r="C157" s="152"/>
      <c r="D157" s="13">
        <v>131</v>
      </c>
      <c r="E157" s="1"/>
      <c r="F157" s="1">
        <v>200</v>
      </c>
      <c r="G157" s="1">
        <f t="shared" si="14"/>
        <v>69</v>
      </c>
      <c r="H157" s="5"/>
      <c r="I157" s="5"/>
      <c r="J157" s="5"/>
    </row>
    <row r="158" spans="2:10">
      <c r="B158" s="151"/>
      <c r="C158" s="150" t="s">
        <v>724</v>
      </c>
      <c r="D158" s="13">
        <v>156</v>
      </c>
      <c r="E158" s="1">
        <v>135</v>
      </c>
      <c r="F158" s="1"/>
      <c r="G158" s="1">
        <f>E158-D158</f>
        <v>-21</v>
      </c>
      <c r="H158" s="5"/>
      <c r="I158" s="5"/>
      <c r="J158" s="5"/>
    </row>
    <row r="159" spans="2:10">
      <c r="B159" s="151"/>
      <c r="C159" s="151"/>
      <c r="D159" s="13">
        <v>156</v>
      </c>
      <c r="E159" s="1">
        <v>135</v>
      </c>
      <c r="F159" s="1"/>
      <c r="G159" s="1">
        <f t="shared" ref="G159:G161" si="15">E159-D159</f>
        <v>-21</v>
      </c>
      <c r="H159" s="5"/>
      <c r="I159" s="5"/>
      <c r="J159" s="5"/>
    </row>
    <row r="160" spans="2:10">
      <c r="B160" s="151"/>
      <c r="C160" s="151"/>
      <c r="D160" s="13">
        <v>156</v>
      </c>
      <c r="E160" s="1">
        <v>135</v>
      </c>
      <c r="F160" s="1"/>
      <c r="G160" s="1">
        <f t="shared" si="15"/>
        <v>-21</v>
      </c>
      <c r="H160" s="5"/>
      <c r="I160" s="5"/>
      <c r="J160" s="5"/>
    </row>
    <row r="161" spans="2:10">
      <c r="B161" s="151"/>
      <c r="C161" s="152"/>
      <c r="D161" s="13">
        <v>156</v>
      </c>
      <c r="E161" s="1">
        <v>135</v>
      </c>
      <c r="F161" s="1"/>
      <c r="G161" s="1">
        <f t="shared" si="15"/>
        <v>-21</v>
      </c>
      <c r="H161" s="5"/>
      <c r="I161" s="5"/>
      <c r="J161" s="5"/>
    </row>
    <row r="162" spans="2:10">
      <c r="B162" s="151"/>
      <c r="C162" s="150" t="s">
        <v>725</v>
      </c>
      <c r="D162" s="13">
        <v>197</v>
      </c>
      <c r="E162" s="1"/>
      <c r="F162" s="1">
        <v>212</v>
      </c>
      <c r="G162" s="1">
        <f>F162-D162</f>
        <v>15</v>
      </c>
      <c r="H162" s="5"/>
      <c r="I162" s="5"/>
      <c r="J162" s="5"/>
    </row>
    <row r="163" spans="2:10">
      <c r="B163" s="151"/>
      <c r="C163" s="151"/>
      <c r="D163" s="13">
        <v>197</v>
      </c>
      <c r="E163" s="1"/>
      <c r="F163" s="1">
        <v>212</v>
      </c>
      <c r="G163" s="1">
        <f>F163-D163</f>
        <v>15</v>
      </c>
      <c r="H163" s="5"/>
      <c r="I163" s="5"/>
      <c r="J163" s="5"/>
    </row>
    <row r="164" spans="2:10">
      <c r="B164" s="151"/>
      <c r="C164" s="151"/>
      <c r="D164" s="13">
        <v>197</v>
      </c>
      <c r="E164" s="1"/>
      <c r="F164" s="1"/>
      <c r="G164" s="1"/>
      <c r="H164" s="13" t="s">
        <v>13</v>
      </c>
      <c r="I164" s="5"/>
      <c r="J164" s="5"/>
    </row>
    <row r="165" spans="2:10">
      <c r="B165" s="152"/>
      <c r="C165" s="152"/>
      <c r="D165" s="13">
        <v>197</v>
      </c>
      <c r="E165" s="1"/>
      <c r="F165" s="1"/>
      <c r="G165" s="1"/>
      <c r="H165" s="13" t="s">
        <v>13</v>
      </c>
      <c r="I165" s="5">
        <f>G153+G154+G155+G156+G157+G158+G159+G160+G161+G162+G163</f>
        <v>109</v>
      </c>
      <c r="J165" s="5">
        <f>I165*40</f>
        <v>4360</v>
      </c>
    </row>
    <row r="166" spans="2:10">
      <c r="B166" s="153" t="s">
        <v>727</v>
      </c>
      <c r="C166" s="153" t="s">
        <v>725</v>
      </c>
      <c r="D166" s="5"/>
      <c r="E166" s="1"/>
      <c r="F166" s="1">
        <v>230</v>
      </c>
      <c r="G166" s="1">
        <f>F166-D164</f>
        <v>33</v>
      </c>
      <c r="H166" s="5"/>
      <c r="I166" s="5"/>
      <c r="J166" s="5"/>
    </row>
    <row r="167" spans="2:10">
      <c r="B167" s="154"/>
      <c r="C167" s="154"/>
      <c r="D167" s="5"/>
      <c r="E167" s="1"/>
      <c r="F167" s="1">
        <v>250</v>
      </c>
      <c r="G167" s="1">
        <f>F167-D165</f>
        <v>53</v>
      </c>
      <c r="H167" s="5"/>
      <c r="I167" s="5"/>
      <c r="J167" s="5"/>
    </row>
    <row r="168" spans="2:10">
      <c r="B168" s="154"/>
      <c r="C168" s="154"/>
      <c r="D168" s="13">
        <v>191</v>
      </c>
      <c r="E168" s="1"/>
      <c r="F168" s="1">
        <v>227</v>
      </c>
      <c r="G168" s="1">
        <f>F168-D168</f>
        <v>36</v>
      </c>
      <c r="H168" s="5"/>
      <c r="I168" s="5"/>
      <c r="J168" s="5"/>
    </row>
    <row r="169" spans="2:10">
      <c r="B169" s="154"/>
      <c r="C169" s="154"/>
      <c r="D169" s="13">
        <v>191</v>
      </c>
      <c r="E169" s="1"/>
      <c r="F169" s="1">
        <v>247</v>
      </c>
      <c r="G169" s="1">
        <f t="shared" ref="G169:G170" si="16">F169-D169</f>
        <v>56</v>
      </c>
      <c r="H169" s="5"/>
      <c r="I169" s="5"/>
      <c r="J169" s="5"/>
    </row>
    <row r="170" spans="2:10">
      <c r="B170" s="154"/>
      <c r="C170" s="154"/>
      <c r="D170" s="13">
        <v>191</v>
      </c>
      <c r="E170" s="1"/>
      <c r="F170" s="1">
        <v>200</v>
      </c>
      <c r="G170" s="1">
        <f t="shared" si="16"/>
        <v>9</v>
      </c>
      <c r="H170" s="5"/>
      <c r="I170" s="5"/>
      <c r="J170" s="5"/>
    </row>
    <row r="171" spans="2:10">
      <c r="B171" s="155"/>
      <c r="C171" s="155"/>
      <c r="D171" s="5">
        <v>184</v>
      </c>
      <c r="E171" s="1"/>
      <c r="F171" s="1"/>
      <c r="G171" s="1"/>
      <c r="H171" s="5" t="s">
        <v>13</v>
      </c>
      <c r="I171" s="5">
        <f>G166+G167+G168+G169+G170</f>
        <v>187</v>
      </c>
      <c r="J171" s="5">
        <f>I171*40</f>
        <v>7480</v>
      </c>
    </row>
    <row r="172" spans="2:10">
      <c r="B172" s="1"/>
      <c r="C172" s="1"/>
      <c r="D172" s="1"/>
      <c r="E172" s="148" t="s">
        <v>638</v>
      </c>
      <c r="F172" s="149"/>
      <c r="G172" s="5">
        <f>SUM(G6:G170)</f>
        <v>5063</v>
      </c>
      <c r="H172" s="5">
        <f>G172*40</f>
        <v>202520</v>
      </c>
      <c r="I172" s="1"/>
      <c r="J172" s="1"/>
    </row>
    <row r="175" spans="2:10">
      <c r="B175" s="6" t="s">
        <v>669</v>
      </c>
    </row>
    <row r="176" spans="2:10">
      <c r="B176" s="5" t="s">
        <v>175</v>
      </c>
      <c r="C176" s="5">
        <v>2018</v>
      </c>
      <c r="D176" s="13"/>
      <c r="E176" s="13"/>
      <c r="F176" s="13"/>
      <c r="G176" s="13"/>
      <c r="H176" s="13"/>
      <c r="I176" s="144" t="s">
        <v>527</v>
      </c>
      <c r="J176" s="145"/>
    </row>
    <row r="177" spans="2:10">
      <c r="B177" s="12"/>
      <c r="C177" s="12"/>
      <c r="D177" s="12"/>
      <c r="E177" s="20"/>
      <c r="F177" s="20"/>
      <c r="G177" s="20" t="s">
        <v>4</v>
      </c>
      <c r="H177" s="21" t="s">
        <v>9</v>
      </c>
      <c r="I177" s="146"/>
      <c r="J177" s="147"/>
    </row>
    <row r="178" spans="2:10">
      <c r="B178" s="2" t="s">
        <v>0</v>
      </c>
      <c r="C178" s="2" t="s">
        <v>1</v>
      </c>
      <c r="D178" s="2" t="s">
        <v>10</v>
      </c>
      <c r="E178" s="2" t="s">
        <v>7</v>
      </c>
      <c r="F178" s="2" t="s">
        <v>11</v>
      </c>
      <c r="G178" s="2" t="s">
        <v>12</v>
      </c>
      <c r="H178" s="22"/>
      <c r="I178" s="76" t="s">
        <v>525</v>
      </c>
      <c r="J178" s="77" t="s">
        <v>526</v>
      </c>
    </row>
    <row r="179" spans="2:10">
      <c r="B179" s="169" t="s">
        <v>730</v>
      </c>
      <c r="C179" s="141" t="s">
        <v>725</v>
      </c>
      <c r="D179" s="1">
        <v>185</v>
      </c>
      <c r="E179" s="1"/>
      <c r="F179" s="1">
        <v>225</v>
      </c>
      <c r="G179" s="1">
        <f>F179-D179</f>
        <v>40</v>
      </c>
      <c r="H179" s="1"/>
      <c r="I179" s="1"/>
      <c r="J179" s="1"/>
    </row>
    <row r="180" spans="2:10">
      <c r="B180" s="170"/>
      <c r="C180" s="143"/>
      <c r="D180" s="1">
        <v>185</v>
      </c>
      <c r="E180" s="1"/>
      <c r="F180" s="1">
        <v>225</v>
      </c>
      <c r="G180" s="1">
        <f t="shared" ref="G180:G183" si="17">F180-D180</f>
        <v>40</v>
      </c>
      <c r="H180" s="1"/>
      <c r="I180" s="1"/>
      <c r="J180" s="1"/>
    </row>
    <row r="181" spans="2:10">
      <c r="B181" s="170"/>
      <c r="C181" s="143"/>
      <c r="D181" s="1">
        <v>185</v>
      </c>
      <c r="E181" s="1"/>
      <c r="F181" s="1">
        <v>250</v>
      </c>
      <c r="G181" s="1">
        <f t="shared" si="17"/>
        <v>65</v>
      </c>
      <c r="H181" s="1"/>
      <c r="I181" s="1"/>
      <c r="J181" s="1"/>
    </row>
    <row r="182" spans="2:10">
      <c r="B182" s="170"/>
      <c r="C182" s="143"/>
      <c r="D182" s="1">
        <v>185</v>
      </c>
      <c r="E182" s="1"/>
      <c r="F182" s="1">
        <v>250</v>
      </c>
      <c r="G182" s="1">
        <f t="shared" si="17"/>
        <v>65</v>
      </c>
      <c r="H182" s="1"/>
      <c r="I182" s="1"/>
      <c r="J182" s="1"/>
    </row>
    <row r="183" spans="2:10">
      <c r="B183" s="170"/>
      <c r="C183" s="143"/>
      <c r="D183" s="1">
        <v>271</v>
      </c>
      <c r="E183" s="1"/>
      <c r="F183" s="1">
        <v>300</v>
      </c>
      <c r="G183" s="1">
        <f t="shared" si="17"/>
        <v>29</v>
      </c>
      <c r="H183" s="1"/>
      <c r="I183" s="1"/>
      <c r="J183" s="1"/>
    </row>
    <row r="184" spans="2:10">
      <c r="B184" s="171"/>
      <c r="C184" s="142"/>
      <c r="D184" s="1">
        <v>271</v>
      </c>
      <c r="E184" s="1"/>
      <c r="F184" s="1"/>
      <c r="G184" s="1"/>
      <c r="H184" s="1" t="s">
        <v>13</v>
      </c>
      <c r="I184" s="5">
        <f>G179+G180+G181+G182+G183</f>
        <v>239</v>
      </c>
      <c r="J184" s="5">
        <f>I184*40</f>
        <v>9560</v>
      </c>
    </row>
    <row r="185" spans="2:10">
      <c r="B185" s="141" t="s">
        <v>731</v>
      </c>
      <c r="C185" s="1" t="s">
        <v>725</v>
      </c>
      <c r="D185" s="1"/>
      <c r="E185" s="1"/>
      <c r="F185" s="1">
        <v>380</v>
      </c>
      <c r="G185" s="1">
        <f>F185-D184</f>
        <v>109</v>
      </c>
      <c r="H185" s="1"/>
      <c r="I185" s="5"/>
      <c r="J185" s="5"/>
    </row>
    <row r="186" spans="2:10">
      <c r="B186" s="143"/>
      <c r="C186" s="141" t="s">
        <v>735</v>
      </c>
      <c r="D186" s="1">
        <v>340</v>
      </c>
      <c r="E186" s="1"/>
      <c r="F186" s="1">
        <v>352</v>
      </c>
      <c r="G186" s="1">
        <f>F186-D186</f>
        <v>12</v>
      </c>
      <c r="H186" s="1"/>
      <c r="I186" s="5"/>
      <c r="J186" s="5"/>
    </row>
    <row r="187" spans="2:10">
      <c r="B187" s="142"/>
      <c r="C187" s="142"/>
      <c r="D187" s="1">
        <v>340</v>
      </c>
      <c r="E187" s="1"/>
      <c r="F187" s="1">
        <v>352</v>
      </c>
      <c r="G187" s="1">
        <f t="shared" ref="G187:G196" si="18">F187-D187</f>
        <v>12</v>
      </c>
      <c r="H187" s="1"/>
      <c r="I187" s="5"/>
      <c r="J187" s="5"/>
    </row>
    <row r="188" spans="2:10">
      <c r="B188" s="141" t="s">
        <v>732</v>
      </c>
      <c r="C188" s="141" t="s">
        <v>736</v>
      </c>
      <c r="D188" s="1">
        <v>380</v>
      </c>
      <c r="E188" s="1"/>
      <c r="F188" s="1">
        <v>421</v>
      </c>
      <c r="G188" s="1">
        <f t="shared" si="18"/>
        <v>41</v>
      </c>
      <c r="H188" s="1"/>
      <c r="I188" s="5"/>
      <c r="J188" s="5"/>
    </row>
    <row r="189" spans="2:10">
      <c r="B189" s="143"/>
      <c r="C189" s="143"/>
      <c r="D189" s="1">
        <v>380</v>
      </c>
      <c r="E189" s="1"/>
      <c r="F189" s="1">
        <v>430</v>
      </c>
      <c r="G189" s="1">
        <f t="shared" si="18"/>
        <v>50</v>
      </c>
      <c r="H189" s="1"/>
      <c r="I189" s="5"/>
      <c r="J189" s="5"/>
    </row>
    <row r="190" spans="2:10">
      <c r="B190" s="143"/>
      <c r="C190" s="143"/>
      <c r="D190" s="1">
        <v>380</v>
      </c>
      <c r="E190" s="1"/>
      <c r="F190" s="1">
        <v>450</v>
      </c>
      <c r="G190" s="1">
        <f t="shared" si="18"/>
        <v>70</v>
      </c>
      <c r="H190" s="1"/>
      <c r="I190" s="5"/>
      <c r="J190" s="5"/>
    </row>
    <row r="191" spans="2:10">
      <c r="B191" s="142"/>
      <c r="C191" s="142"/>
      <c r="D191" s="1">
        <v>380</v>
      </c>
      <c r="E191" s="1"/>
      <c r="F191" s="1">
        <v>450</v>
      </c>
      <c r="G191" s="1">
        <f t="shared" si="18"/>
        <v>70</v>
      </c>
      <c r="H191" s="1"/>
      <c r="I191" s="5">
        <f>G185+G186+G187+G188+G189+G190+G191</f>
        <v>364</v>
      </c>
      <c r="J191" s="5">
        <f>I191*40</f>
        <v>14560</v>
      </c>
    </row>
    <row r="192" spans="2:10">
      <c r="B192" s="141" t="s">
        <v>737</v>
      </c>
      <c r="C192" s="141" t="s">
        <v>739</v>
      </c>
      <c r="D192" s="1">
        <v>303</v>
      </c>
      <c r="E192" s="109"/>
      <c r="F192" s="1">
        <v>340</v>
      </c>
      <c r="G192" s="1">
        <f t="shared" si="18"/>
        <v>37</v>
      </c>
      <c r="H192" s="1"/>
      <c r="I192" s="5"/>
      <c r="J192" s="5"/>
    </row>
    <row r="193" spans="2:10">
      <c r="B193" s="143"/>
      <c r="C193" s="143"/>
      <c r="D193" s="1">
        <v>303</v>
      </c>
      <c r="E193" s="109"/>
      <c r="F193" s="1">
        <v>357</v>
      </c>
      <c r="G193" s="1">
        <f t="shared" si="18"/>
        <v>54</v>
      </c>
      <c r="H193" s="1"/>
      <c r="I193" s="5"/>
      <c r="J193" s="5"/>
    </row>
    <row r="194" spans="2:10">
      <c r="B194" s="143"/>
      <c r="C194" s="143"/>
      <c r="D194" s="1">
        <v>303</v>
      </c>
      <c r="E194" s="109"/>
      <c r="F194" s="1">
        <v>390</v>
      </c>
      <c r="G194" s="1">
        <f t="shared" si="18"/>
        <v>87</v>
      </c>
      <c r="H194" s="1"/>
      <c r="I194" s="5"/>
      <c r="J194" s="5"/>
    </row>
    <row r="195" spans="2:10">
      <c r="B195" s="143"/>
      <c r="C195" s="143"/>
      <c r="D195" s="1">
        <v>365</v>
      </c>
      <c r="E195" s="109"/>
      <c r="F195" s="1">
        <v>392</v>
      </c>
      <c r="G195" s="1">
        <f t="shared" si="18"/>
        <v>27</v>
      </c>
      <c r="H195" s="1"/>
      <c r="I195" s="5"/>
      <c r="J195" s="5"/>
    </row>
    <row r="196" spans="2:10">
      <c r="B196" s="143"/>
      <c r="C196" s="142"/>
      <c r="D196" s="1">
        <v>365</v>
      </c>
      <c r="E196" s="109"/>
      <c r="F196" s="1">
        <v>400</v>
      </c>
      <c r="G196" s="1">
        <f t="shared" si="18"/>
        <v>35</v>
      </c>
      <c r="H196" s="1"/>
      <c r="I196" s="5"/>
      <c r="J196" s="5"/>
    </row>
    <row r="197" spans="2:10">
      <c r="B197" s="142"/>
      <c r="C197" s="136" t="s">
        <v>740</v>
      </c>
      <c r="D197" s="1">
        <v>117</v>
      </c>
      <c r="E197" s="109"/>
      <c r="F197" s="1"/>
      <c r="G197" s="1"/>
      <c r="H197" s="1" t="s">
        <v>13</v>
      </c>
      <c r="I197" s="5">
        <f>G192+G193+G194+G195+G196</f>
        <v>240</v>
      </c>
      <c r="J197" s="5">
        <f>I197*40</f>
        <v>9600</v>
      </c>
    </row>
    <row r="198" spans="2:10">
      <c r="B198" s="141" t="s">
        <v>741</v>
      </c>
      <c r="C198" s="141" t="s">
        <v>740</v>
      </c>
      <c r="D198" s="1"/>
      <c r="E198" s="109">
        <v>115</v>
      </c>
      <c r="F198" s="1"/>
      <c r="G198" s="1">
        <f>E198-D197</f>
        <v>-2</v>
      </c>
      <c r="H198" s="1"/>
      <c r="I198" s="5"/>
      <c r="J198" s="5"/>
    </row>
    <row r="199" spans="2:10">
      <c r="B199" s="143"/>
      <c r="C199" s="143"/>
      <c r="D199" s="1">
        <v>139</v>
      </c>
      <c r="E199" s="109">
        <v>115</v>
      </c>
      <c r="F199" s="1"/>
      <c r="G199" s="1">
        <f>E199-D199</f>
        <v>-24</v>
      </c>
      <c r="H199" s="1"/>
      <c r="I199" s="5"/>
      <c r="J199" s="5"/>
    </row>
    <row r="200" spans="2:10">
      <c r="B200" s="143"/>
      <c r="C200" s="143"/>
      <c r="D200" s="1">
        <v>139</v>
      </c>
      <c r="E200" s="109">
        <v>115</v>
      </c>
      <c r="F200" s="1"/>
      <c r="G200" s="1">
        <f t="shared" ref="G200:G201" si="19">E200-D200</f>
        <v>-24</v>
      </c>
      <c r="H200" s="1"/>
      <c r="I200" s="5"/>
      <c r="J200" s="5"/>
    </row>
    <row r="201" spans="2:10">
      <c r="B201" s="142"/>
      <c r="C201" s="142"/>
      <c r="D201" s="1">
        <v>124</v>
      </c>
      <c r="E201" s="109">
        <v>115</v>
      </c>
      <c r="F201" s="1"/>
      <c r="G201" s="1">
        <f t="shared" si="19"/>
        <v>-9</v>
      </c>
      <c r="H201" s="1"/>
      <c r="I201" s="5">
        <f>G198+G199+G200+G201</f>
        <v>-59</v>
      </c>
      <c r="J201" s="5">
        <f>I201*40</f>
        <v>-2360</v>
      </c>
    </row>
    <row r="202" spans="2:10">
      <c r="B202" s="141" t="s">
        <v>744</v>
      </c>
      <c r="C202" s="141" t="s">
        <v>745</v>
      </c>
      <c r="D202" s="1">
        <v>175</v>
      </c>
      <c r="E202" s="109"/>
      <c r="F202" s="1">
        <v>200</v>
      </c>
      <c r="G202" s="1">
        <f>F202-D202</f>
        <v>25</v>
      </c>
      <c r="H202" s="1"/>
      <c r="I202" s="5"/>
      <c r="J202" s="5"/>
    </row>
    <row r="203" spans="2:10">
      <c r="B203" s="143"/>
      <c r="C203" s="143"/>
      <c r="D203" s="1">
        <v>175</v>
      </c>
      <c r="E203" s="109"/>
      <c r="F203" s="1">
        <v>230</v>
      </c>
      <c r="G203" s="1">
        <f t="shared" ref="G203:G209" si="20">F203-D203</f>
        <v>55</v>
      </c>
      <c r="H203" s="1"/>
      <c r="I203" s="5"/>
      <c r="J203" s="5"/>
    </row>
    <row r="204" spans="2:10">
      <c r="B204" s="143"/>
      <c r="C204" s="143"/>
      <c r="D204" s="1">
        <v>175</v>
      </c>
      <c r="E204" s="109"/>
      <c r="F204" s="1">
        <v>250</v>
      </c>
      <c r="G204" s="1">
        <f t="shared" si="20"/>
        <v>75</v>
      </c>
      <c r="H204" s="1"/>
      <c r="I204" s="5"/>
      <c r="J204" s="5"/>
    </row>
    <row r="205" spans="2:10">
      <c r="B205" s="142"/>
      <c r="C205" s="142"/>
      <c r="D205" s="1">
        <v>175</v>
      </c>
      <c r="E205" s="109"/>
      <c r="F205" s="1">
        <v>250</v>
      </c>
      <c r="G205" s="1">
        <f t="shared" si="20"/>
        <v>75</v>
      </c>
      <c r="H205" s="1"/>
      <c r="I205" s="5">
        <f>G202+G203+G204+G205</f>
        <v>230</v>
      </c>
      <c r="J205" s="5">
        <f>I205*40</f>
        <v>9200</v>
      </c>
    </row>
    <row r="206" spans="2:10">
      <c r="B206" s="141" t="s">
        <v>746</v>
      </c>
      <c r="C206" s="141" t="s">
        <v>747</v>
      </c>
      <c r="D206" s="1">
        <v>175</v>
      </c>
      <c r="E206" s="109"/>
      <c r="F206" s="1">
        <v>200</v>
      </c>
      <c r="G206" s="1">
        <f t="shared" si="20"/>
        <v>25</v>
      </c>
      <c r="H206" s="1"/>
      <c r="I206" s="5"/>
      <c r="J206" s="5"/>
    </row>
    <row r="207" spans="2:10">
      <c r="B207" s="143"/>
      <c r="C207" s="143"/>
      <c r="D207" s="1">
        <v>175</v>
      </c>
      <c r="E207" s="109"/>
      <c r="F207" s="1">
        <v>200</v>
      </c>
      <c r="G207" s="1">
        <f t="shared" si="20"/>
        <v>25</v>
      </c>
      <c r="H207" s="1"/>
      <c r="I207" s="5"/>
      <c r="J207" s="5"/>
    </row>
    <row r="208" spans="2:10">
      <c r="B208" s="143"/>
      <c r="C208" s="143"/>
      <c r="D208" s="1">
        <v>175</v>
      </c>
      <c r="E208" s="109"/>
      <c r="F208" s="1">
        <v>215</v>
      </c>
      <c r="G208" s="1">
        <f t="shared" si="20"/>
        <v>40</v>
      </c>
      <c r="H208" s="1"/>
      <c r="I208" s="5"/>
      <c r="J208" s="5"/>
    </row>
    <row r="209" spans="2:10">
      <c r="B209" s="143"/>
      <c r="C209" s="142"/>
      <c r="D209" s="1">
        <v>175</v>
      </c>
      <c r="E209" s="109"/>
      <c r="F209" s="1">
        <v>215</v>
      </c>
      <c r="G209" s="1">
        <f t="shared" si="20"/>
        <v>40</v>
      </c>
      <c r="H209" s="1"/>
      <c r="I209" s="5"/>
      <c r="J209" s="5"/>
    </row>
    <row r="210" spans="2:10">
      <c r="B210" s="143"/>
      <c r="C210" s="141" t="s">
        <v>748</v>
      </c>
      <c r="D210" s="1">
        <v>321</v>
      </c>
      <c r="E210" s="109">
        <v>298</v>
      </c>
      <c r="F210" s="1"/>
      <c r="G210" s="1">
        <f>E210-D210</f>
        <v>-23</v>
      </c>
      <c r="H210" s="1"/>
      <c r="I210" s="5"/>
      <c r="J210" s="5"/>
    </row>
    <row r="211" spans="2:10">
      <c r="B211" s="143"/>
      <c r="C211" s="143"/>
      <c r="D211" s="1">
        <v>321</v>
      </c>
      <c r="E211" s="109">
        <v>298</v>
      </c>
      <c r="F211" s="1"/>
      <c r="G211" s="1">
        <f t="shared" ref="G211:G212" si="21">E211-D211</f>
        <v>-23</v>
      </c>
      <c r="H211" s="1"/>
      <c r="I211" s="5"/>
      <c r="J211" s="5"/>
    </row>
    <row r="212" spans="2:10">
      <c r="B212" s="142"/>
      <c r="C212" s="142"/>
      <c r="D212" s="1">
        <v>321</v>
      </c>
      <c r="E212" s="109">
        <v>298</v>
      </c>
      <c r="F212" s="1"/>
      <c r="G212" s="1">
        <f t="shared" si="21"/>
        <v>-23</v>
      </c>
      <c r="H212" s="1"/>
      <c r="I212" s="5">
        <f>G206+G207+G208+G209+G210+G211+G212</f>
        <v>61</v>
      </c>
      <c r="J212" s="5">
        <f>I212*40</f>
        <v>2440</v>
      </c>
    </row>
    <row r="213" spans="2:10">
      <c r="B213" s="141" t="s">
        <v>749</v>
      </c>
      <c r="C213" s="141" t="s">
        <v>748</v>
      </c>
      <c r="D213" s="1">
        <v>315</v>
      </c>
      <c r="E213" s="109"/>
      <c r="F213" s="1">
        <v>342</v>
      </c>
      <c r="G213" s="1">
        <f>F213-D213</f>
        <v>27</v>
      </c>
      <c r="H213" s="1"/>
      <c r="I213" s="5"/>
      <c r="J213" s="5"/>
    </row>
    <row r="214" spans="2:10">
      <c r="B214" s="143"/>
      <c r="C214" s="143"/>
      <c r="D214" s="1">
        <v>315</v>
      </c>
      <c r="E214" s="109"/>
      <c r="F214" s="1">
        <v>350</v>
      </c>
      <c r="G214" s="1">
        <f t="shared" ref="G214:G216" si="22">F214-D214</f>
        <v>35</v>
      </c>
      <c r="H214" s="1"/>
      <c r="I214" s="5"/>
      <c r="J214" s="5"/>
    </row>
    <row r="215" spans="2:10">
      <c r="B215" s="143"/>
      <c r="C215" s="143"/>
      <c r="D215" s="1">
        <v>315</v>
      </c>
      <c r="E215" s="109"/>
      <c r="F215" s="1">
        <v>370</v>
      </c>
      <c r="G215" s="1">
        <f t="shared" si="22"/>
        <v>55</v>
      </c>
      <c r="H215" s="1"/>
      <c r="I215" s="5"/>
      <c r="J215" s="5"/>
    </row>
    <row r="216" spans="2:10">
      <c r="B216" s="143"/>
      <c r="C216" s="143"/>
      <c r="D216" s="1">
        <v>315</v>
      </c>
      <c r="E216" s="109"/>
      <c r="F216" s="1">
        <v>370</v>
      </c>
      <c r="G216" s="1">
        <f t="shared" si="22"/>
        <v>55</v>
      </c>
      <c r="H216" s="1"/>
      <c r="I216" s="5"/>
      <c r="J216" s="5"/>
    </row>
    <row r="217" spans="2:10">
      <c r="B217" s="143"/>
      <c r="C217" s="143"/>
      <c r="D217" s="1">
        <v>380</v>
      </c>
      <c r="E217" s="109"/>
      <c r="F217" s="1"/>
      <c r="G217" s="1"/>
      <c r="H217" s="1" t="s">
        <v>13</v>
      </c>
      <c r="I217" s="5"/>
      <c r="J217" s="5"/>
    </row>
    <row r="218" spans="2:10">
      <c r="B218" s="142"/>
      <c r="C218" s="142"/>
      <c r="D218" s="1">
        <v>380</v>
      </c>
      <c r="E218" s="109"/>
      <c r="F218" s="1"/>
      <c r="G218" s="1"/>
      <c r="H218" s="1" t="s">
        <v>13</v>
      </c>
      <c r="I218" s="5">
        <f>G213+G214+G215+G216</f>
        <v>172</v>
      </c>
      <c r="J218" s="5">
        <f>I218*40</f>
        <v>6880</v>
      </c>
    </row>
    <row r="219" spans="2:10">
      <c r="B219" s="141" t="s">
        <v>750</v>
      </c>
      <c r="C219" s="141" t="s">
        <v>748</v>
      </c>
      <c r="D219" s="1"/>
      <c r="E219" s="109"/>
      <c r="F219" s="1">
        <v>650</v>
      </c>
      <c r="G219" s="1">
        <f>F219-D217</f>
        <v>270</v>
      </c>
      <c r="H219" s="1"/>
      <c r="I219" s="5"/>
      <c r="J219" s="5"/>
    </row>
    <row r="220" spans="2:10">
      <c r="B220" s="142"/>
      <c r="C220" s="142"/>
      <c r="D220" s="1"/>
      <c r="E220" s="109"/>
      <c r="F220" s="1">
        <v>650</v>
      </c>
      <c r="G220" s="1">
        <f>F220-D218</f>
        <v>270</v>
      </c>
      <c r="H220" s="1"/>
      <c r="I220" s="5">
        <f>G219+G220</f>
        <v>540</v>
      </c>
      <c r="J220" s="5">
        <f>I220*40</f>
        <v>21600</v>
      </c>
    </row>
    <row r="221" spans="2:10">
      <c r="B221" s="141" t="s">
        <v>752</v>
      </c>
      <c r="C221" s="141" t="s">
        <v>755</v>
      </c>
      <c r="D221" s="1">
        <v>300</v>
      </c>
      <c r="E221" s="109"/>
      <c r="F221" s="1">
        <v>330</v>
      </c>
      <c r="G221" s="1">
        <f>F221-D221</f>
        <v>30</v>
      </c>
      <c r="H221" s="1"/>
      <c r="I221" s="5"/>
      <c r="J221" s="5"/>
    </row>
    <row r="222" spans="2:10">
      <c r="B222" s="143"/>
      <c r="C222" s="143"/>
      <c r="D222" s="1">
        <v>300</v>
      </c>
      <c r="E222" s="109"/>
      <c r="F222" s="1">
        <v>330</v>
      </c>
      <c r="G222" s="1">
        <f t="shared" ref="G222:G223" si="23">F222-D222</f>
        <v>30</v>
      </c>
      <c r="H222" s="1"/>
      <c r="I222" s="5"/>
      <c r="J222" s="5"/>
    </row>
    <row r="223" spans="2:10">
      <c r="B223" s="143"/>
      <c r="C223" s="142"/>
      <c r="D223" s="1">
        <v>300</v>
      </c>
      <c r="E223" s="109"/>
      <c r="F223" s="1">
        <v>345</v>
      </c>
      <c r="G223" s="1">
        <f t="shared" si="23"/>
        <v>45</v>
      </c>
      <c r="H223" s="1"/>
      <c r="I223" s="5"/>
      <c r="J223" s="5"/>
    </row>
    <row r="224" spans="2:10">
      <c r="B224" s="143"/>
      <c r="C224" s="141" t="s">
        <v>756</v>
      </c>
      <c r="D224" s="1">
        <v>71</v>
      </c>
      <c r="E224" s="109">
        <v>43</v>
      </c>
      <c r="F224" s="1"/>
      <c r="G224" s="1">
        <f>E224-D224</f>
        <v>-28</v>
      </c>
      <c r="H224" s="1"/>
      <c r="I224" s="5"/>
      <c r="J224" s="5"/>
    </row>
    <row r="225" spans="2:10">
      <c r="B225" s="143"/>
      <c r="C225" s="143"/>
      <c r="D225" s="1">
        <v>71</v>
      </c>
      <c r="E225" s="109">
        <v>43</v>
      </c>
      <c r="F225" s="1"/>
      <c r="G225" s="1">
        <f t="shared" ref="G225:G226" si="24">E225-D225</f>
        <v>-28</v>
      </c>
      <c r="H225" s="1"/>
      <c r="I225" s="5"/>
      <c r="J225" s="5"/>
    </row>
    <row r="226" spans="2:10">
      <c r="B226" s="142"/>
      <c r="C226" s="142"/>
      <c r="D226" s="1">
        <v>71</v>
      </c>
      <c r="E226" s="109">
        <v>43</v>
      </c>
      <c r="F226" s="1"/>
      <c r="G226" s="1">
        <f t="shared" si="24"/>
        <v>-28</v>
      </c>
      <c r="H226" s="1"/>
      <c r="I226" s="5">
        <f>G221+G222+G223+G224+G225+G226</f>
        <v>21</v>
      </c>
      <c r="J226" s="5">
        <f>I226*40</f>
        <v>840</v>
      </c>
    </row>
    <row r="227" spans="2:10">
      <c r="B227" s="141" t="s">
        <v>753</v>
      </c>
      <c r="C227" s="141" t="s">
        <v>757</v>
      </c>
      <c r="D227" s="1">
        <v>163</v>
      </c>
      <c r="E227" s="109"/>
      <c r="F227" s="1">
        <v>190</v>
      </c>
      <c r="G227" s="1">
        <f>F227-D227</f>
        <v>27</v>
      </c>
      <c r="H227" s="1"/>
      <c r="I227" s="5"/>
      <c r="J227" s="5"/>
    </row>
    <row r="228" spans="2:10">
      <c r="B228" s="143"/>
      <c r="C228" s="143"/>
      <c r="D228" s="1">
        <v>163</v>
      </c>
      <c r="E228" s="109"/>
      <c r="F228" s="1">
        <v>190</v>
      </c>
      <c r="G228" s="1">
        <f t="shared" ref="G228:G234" si="25">F228-D228</f>
        <v>27</v>
      </c>
      <c r="H228" s="1"/>
      <c r="I228" s="5"/>
      <c r="J228" s="5"/>
    </row>
    <row r="229" spans="2:10">
      <c r="B229" s="143"/>
      <c r="C229" s="143"/>
      <c r="D229" s="1">
        <v>163</v>
      </c>
      <c r="E229" s="109"/>
      <c r="F229" s="1">
        <v>190</v>
      </c>
      <c r="G229" s="1">
        <f t="shared" si="25"/>
        <v>27</v>
      </c>
      <c r="H229" s="1"/>
      <c r="I229" s="5"/>
      <c r="J229" s="5"/>
    </row>
    <row r="230" spans="2:10">
      <c r="B230" s="142"/>
      <c r="C230" s="142"/>
      <c r="D230" s="1">
        <v>163</v>
      </c>
      <c r="E230" s="109"/>
      <c r="F230" s="1">
        <v>190</v>
      </c>
      <c r="G230" s="1">
        <f t="shared" si="25"/>
        <v>27</v>
      </c>
      <c r="H230" s="1"/>
      <c r="I230" s="5">
        <f>G227+G228+G229+G230</f>
        <v>108</v>
      </c>
      <c r="J230" s="5">
        <f>I230*40</f>
        <v>4320</v>
      </c>
    </row>
    <row r="231" spans="2:10">
      <c r="B231" s="141" t="s">
        <v>754</v>
      </c>
      <c r="C231" s="141" t="s">
        <v>757</v>
      </c>
      <c r="D231" s="1">
        <v>175</v>
      </c>
      <c r="E231" s="109"/>
      <c r="F231" s="1">
        <v>200</v>
      </c>
      <c r="G231" s="1">
        <f t="shared" si="25"/>
        <v>25</v>
      </c>
      <c r="H231" s="1"/>
      <c r="I231" s="5"/>
      <c r="J231" s="5"/>
    </row>
    <row r="232" spans="2:10">
      <c r="B232" s="143"/>
      <c r="C232" s="143"/>
      <c r="D232" s="1">
        <v>175</v>
      </c>
      <c r="E232" s="109"/>
      <c r="F232" s="1">
        <v>200</v>
      </c>
      <c r="G232" s="1">
        <f t="shared" si="25"/>
        <v>25</v>
      </c>
      <c r="H232" s="1"/>
      <c r="I232" s="5"/>
      <c r="J232" s="5"/>
    </row>
    <row r="233" spans="2:10">
      <c r="B233" s="143"/>
      <c r="C233" s="143"/>
      <c r="D233" s="1">
        <v>175</v>
      </c>
      <c r="E233" s="109"/>
      <c r="F233" s="1">
        <v>230</v>
      </c>
      <c r="G233" s="1">
        <f t="shared" si="25"/>
        <v>55</v>
      </c>
      <c r="H233" s="1"/>
      <c r="I233" s="5"/>
      <c r="J233" s="5"/>
    </row>
    <row r="234" spans="2:10">
      <c r="B234" s="142"/>
      <c r="C234" s="142"/>
      <c r="D234" s="1">
        <v>175</v>
      </c>
      <c r="E234" s="109"/>
      <c r="F234" s="1">
        <v>230</v>
      </c>
      <c r="G234" s="1">
        <f t="shared" si="25"/>
        <v>55</v>
      </c>
      <c r="H234" s="1"/>
      <c r="I234" s="5">
        <f>G231+G232+G233+G234</f>
        <v>160</v>
      </c>
      <c r="J234" s="5">
        <f>I234*40</f>
        <v>6400</v>
      </c>
    </row>
    <row r="235" spans="2:10">
      <c r="B235" s="1"/>
      <c r="C235" s="1"/>
      <c r="D235" s="1"/>
      <c r="E235" s="148" t="s">
        <v>638</v>
      </c>
      <c r="F235" s="149"/>
      <c r="G235" s="5">
        <f>SUM(G179:G234)</f>
        <v>2076</v>
      </c>
      <c r="H235" s="5">
        <f>G235*40</f>
        <v>83040</v>
      </c>
      <c r="I235" s="1"/>
      <c r="J235" s="1"/>
    </row>
  </sheetData>
  <mergeCells count="88">
    <mergeCell ref="B227:B230"/>
    <mergeCell ref="C227:C230"/>
    <mergeCell ref="B231:B234"/>
    <mergeCell ref="C231:C234"/>
    <mergeCell ref="B219:B220"/>
    <mergeCell ref="C219:C220"/>
    <mergeCell ref="C206:C209"/>
    <mergeCell ref="C210:C212"/>
    <mergeCell ref="B188:B191"/>
    <mergeCell ref="C188:C191"/>
    <mergeCell ref="B221:B226"/>
    <mergeCell ref="C221:C223"/>
    <mergeCell ref="C224:C226"/>
    <mergeCell ref="E172:F172"/>
    <mergeCell ref="E235:F235"/>
    <mergeCell ref="I176:J177"/>
    <mergeCell ref="B179:B184"/>
    <mergeCell ref="C179:C184"/>
    <mergeCell ref="B185:B187"/>
    <mergeCell ref="C186:C187"/>
    <mergeCell ref="B192:B197"/>
    <mergeCell ref="C192:C196"/>
    <mergeCell ref="B213:B218"/>
    <mergeCell ref="C213:C218"/>
    <mergeCell ref="B198:B201"/>
    <mergeCell ref="C198:C201"/>
    <mergeCell ref="B202:B205"/>
    <mergeCell ref="C202:C205"/>
    <mergeCell ref="B206:B212"/>
    <mergeCell ref="B153:B165"/>
    <mergeCell ref="B166:B171"/>
    <mergeCell ref="C166:C171"/>
    <mergeCell ref="C154:C157"/>
    <mergeCell ref="C158:C161"/>
    <mergeCell ref="C162:C165"/>
    <mergeCell ref="B125:B131"/>
    <mergeCell ref="C125:C127"/>
    <mergeCell ref="C128:C129"/>
    <mergeCell ref="C130:C131"/>
    <mergeCell ref="C34:C38"/>
    <mergeCell ref="B39:B42"/>
    <mergeCell ref="C39:C42"/>
    <mergeCell ref="B43:B48"/>
    <mergeCell ref="C43:C46"/>
    <mergeCell ref="B70:B75"/>
    <mergeCell ref="C70:C75"/>
    <mergeCell ref="B34:B38"/>
    <mergeCell ref="B104:B107"/>
    <mergeCell ref="C104:C107"/>
    <mergeCell ref="B96:B103"/>
    <mergeCell ref="C96:C103"/>
    <mergeCell ref="I3:J4"/>
    <mergeCell ref="B6:B13"/>
    <mergeCell ref="B14:B19"/>
    <mergeCell ref="B20:B23"/>
    <mergeCell ref="C6:C9"/>
    <mergeCell ref="C10:C13"/>
    <mergeCell ref="C14:C19"/>
    <mergeCell ref="C20:C23"/>
    <mergeCell ref="C26:C29"/>
    <mergeCell ref="B24:B29"/>
    <mergeCell ref="B30:B33"/>
    <mergeCell ref="C30:C33"/>
    <mergeCell ref="C24:C25"/>
    <mergeCell ref="C47:C48"/>
    <mergeCell ref="B62:B69"/>
    <mergeCell ref="C62:C69"/>
    <mergeCell ref="B56:B61"/>
    <mergeCell ref="C56:C61"/>
    <mergeCell ref="B49:B55"/>
    <mergeCell ref="C49:C51"/>
    <mergeCell ref="C52:C53"/>
    <mergeCell ref="C54:C55"/>
    <mergeCell ref="B76:B95"/>
    <mergeCell ref="C76:C79"/>
    <mergeCell ref="C80:C95"/>
    <mergeCell ref="C116:C122"/>
    <mergeCell ref="B116:B124"/>
    <mergeCell ref="C123:C124"/>
    <mergeCell ref="B108:B115"/>
    <mergeCell ref="C108:C113"/>
    <mergeCell ref="C114:C115"/>
    <mergeCell ref="B132:B143"/>
    <mergeCell ref="C132:C135"/>
    <mergeCell ref="C136:C139"/>
    <mergeCell ref="C140:C143"/>
    <mergeCell ref="B144:B152"/>
    <mergeCell ref="C144:C15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218"/>
  <sheetViews>
    <sheetView topLeftCell="A197" workbookViewId="0">
      <selection activeCell="J219" sqref="J219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56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56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141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42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141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42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141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42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141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42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141" t="s">
        <v>463</v>
      </c>
      <c r="C18" s="141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143"/>
      <c r="C19" s="143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42"/>
      <c r="C20" s="143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42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141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42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141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42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141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143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42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141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42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141" t="s">
        <v>487</v>
      </c>
      <c r="C42" s="141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143"/>
      <c r="C43" s="143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42"/>
      <c r="C44" s="142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141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143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42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141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42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141" t="s">
        <v>512</v>
      </c>
      <c r="C69" s="141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143"/>
      <c r="C70" s="142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42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57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58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141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42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141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42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141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42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141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42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56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56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56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56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141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42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141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42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57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58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141" t="s">
        <v>570</v>
      </c>
      <c r="C123" s="141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143"/>
      <c r="C124" s="143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42"/>
      <c r="C125" s="142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141" t="s">
        <v>571</v>
      </c>
      <c r="C126" s="141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42"/>
      <c r="C127" s="142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141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42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141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42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141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42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141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42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141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42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141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142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141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142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141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142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141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142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148" t="s">
        <v>638</v>
      </c>
      <c r="I174" s="149"/>
      <c r="J174" s="5">
        <f>SUM(J165:J173)</f>
        <v>194735</v>
      </c>
      <c r="K174" s="1"/>
    </row>
    <row r="177" spans="2:11">
      <c r="B177" s="5" t="s">
        <v>139</v>
      </c>
      <c r="C177" s="5">
        <v>2018</v>
      </c>
      <c r="D177" s="5"/>
      <c r="E177" s="1"/>
      <c r="F177" s="1"/>
      <c r="G177" s="1"/>
      <c r="H177" s="1"/>
      <c r="I177" s="1"/>
      <c r="J177" s="1"/>
      <c r="K177" s="1"/>
    </row>
    <row r="178" spans="2:11">
      <c r="B178" s="15" t="s">
        <v>0</v>
      </c>
      <c r="C178" s="15" t="s">
        <v>209</v>
      </c>
      <c r="D178" s="15" t="s">
        <v>219</v>
      </c>
      <c r="E178" s="16" t="s">
        <v>210</v>
      </c>
      <c r="F178" s="17" t="s">
        <v>3</v>
      </c>
      <c r="G178" s="18" t="s">
        <v>6</v>
      </c>
      <c r="H178" s="19" t="s">
        <v>7</v>
      </c>
      <c r="I178" s="15" t="s">
        <v>4</v>
      </c>
      <c r="J178" s="15" t="s">
        <v>266</v>
      </c>
      <c r="K178" s="15" t="s">
        <v>9</v>
      </c>
    </row>
    <row r="179" spans="2:11">
      <c r="B179" s="1" t="s">
        <v>666</v>
      </c>
      <c r="C179" s="1" t="s">
        <v>678</v>
      </c>
      <c r="D179" s="1">
        <v>75</v>
      </c>
      <c r="E179" s="1">
        <v>8825</v>
      </c>
      <c r="F179" s="1"/>
      <c r="G179" s="1"/>
      <c r="H179" s="1"/>
      <c r="I179" s="1"/>
      <c r="J179" s="1"/>
      <c r="K179" s="1" t="s">
        <v>13</v>
      </c>
    </row>
    <row r="180" spans="2:11">
      <c r="B180" s="1" t="s">
        <v>673</v>
      </c>
      <c r="C180" s="1"/>
      <c r="D180" s="1"/>
      <c r="E180" s="1"/>
      <c r="F180" s="1">
        <v>9390</v>
      </c>
      <c r="G180" s="1"/>
      <c r="H180" s="1"/>
      <c r="I180" s="1">
        <f>F180-E179</f>
        <v>565</v>
      </c>
      <c r="J180" s="1">
        <f>I180*75</f>
        <v>42375</v>
      </c>
      <c r="K180" s="1"/>
    </row>
    <row r="181" spans="2:11">
      <c r="B181" s="1" t="s">
        <v>676</v>
      </c>
      <c r="C181" s="1" t="s">
        <v>359</v>
      </c>
      <c r="D181" s="1">
        <v>750</v>
      </c>
      <c r="E181" s="1">
        <v>1258</v>
      </c>
      <c r="F181" s="1">
        <v>1270</v>
      </c>
      <c r="G181" s="1"/>
      <c r="H181" s="1"/>
      <c r="I181" s="1">
        <f>F181-E181</f>
        <v>12</v>
      </c>
      <c r="J181" s="1">
        <f>I181*D181</f>
        <v>9000</v>
      </c>
      <c r="K181" s="1"/>
    </row>
    <row r="182" spans="2:11">
      <c r="B182" s="1" t="s">
        <v>679</v>
      </c>
      <c r="C182" s="1" t="s">
        <v>359</v>
      </c>
      <c r="D182" s="1">
        <v>750</v>
      </c>
      <c r="E182" s="1">
        <v>1279</v>
      </c>
      <c r="F182" s="1">
        <v>1289</v>
      </c>
      <c r="G182" s="1"/>
      <c r="H182" s="109"/>
      <c r="I182" s="1">
        <f>F182-E182</f>
        <v>10</v>
      </c>
      <c r="J182" s="1">
        <f>I182*D182</f>
        <v>7500</v>
      </c>
      <c r="K182" s="1"/>
    </row>
    <row r="183" spans="2:11">
      <c r="B183" s="1" t="s">
        <v>680</v>
      </c>
      <c r="C183" s="141" t="s">
        <v>359</v>
      </c>
      <c r="D183" s="1">
        <v>750</v>
      </c>
      <c r="E183" s="1">
        <v>1291</v>
      </c>
      <c r="F183" s="1"/>
      <c r="G183" s="1"/>
      <c r="H183" s="109"/>
      <c r="I183" s="1"/>
      <c r="J183" s="1"/>
      <c r="K183" s="1" t="s">
        <v>13</v>
      </c>
    </row>
    <row r="184" spans="2:11">
      <c r="B184" s="1" t="s">
        <v>688</v>
      </c>
      <c r="C184" s="142"/>
      <c r="D184" s="1"/>
      <c r="E184" s="1"/>
      <c r="F184" s="1">
        <v>1311</v>
      </c>
      <c r="G184" s="1"/>
      <c r="H184" s="109"/>
      <c r="I184" s="1">
        <f>F184-E183</f>
        <v>20</v>
      </c>
      <c r="J184" s="1">
        <f>I184*D183</f>
        <v>15000</v>
      </c>
      <c r="K184" s="1"/>
    </row>
    <row r="185" spans="2:11">
      <c r="B185" s="1" t="s">
        <v>691</v>
      </c>
      <c r="C185" s="122" t="s">
        <v>252</v>
      </c>
      <c r="D185" s="1">
        <v>1000</v>
      </c>
      <c r="E185" s="1"/>
      <c r="F185" s="1">
        <v>1096</v>
      </c>
      <c r="G185" s="1"/>
      <c r="H185" s="109"/>
      <c r="I185" s="1"/>
      <c r="J185" s="1"/>
      <c r="K185" s="1"/>
    </row>
    <row r="186" spans="2:11">
      <c r="B186" s="1" t="s">
        <v>694</v>
      </c>
      <c r="C186" s="122"/>
      <c r="D186" s="1"/>
      <c r="E186" s="1">
        <v>1080</v>
      </c>
      <c r="F186" s="1"/>
      <c r="G186" s="1"/>
      <c r="H186" s="109"/>
      <c r="I186" s="1">
        <f>F185-E186</f>
        <v>16</v>
      </c>
      <c r="J186" s="1">
        <f>I186*D185</f>
        <v>16000</v>
      </c>
      <c r="K186" s="1"/>
    </row>
    <row r="187" spans="2:11">
      <c r="B187" s="1" t="s">
        <v>696</v>
      </c>
      <c r="C187" s="123" t="s">
        <v>252</v>
      </c>
      <c r="D187" s="1">
        <v>1000</v>
      </c>
      <c r="E187" s="1">
        <v>1085</v>
      </c>
      <c r="F187" s="1">
        <v>1095</v>
      </c>
      <c r="G187" s="1"/>
      <c r="H187" s="109"/>
      <c r="I187" s="1">
        <f t="shared" ref="I187:I193" si="11">F187-E187</f>
        <v>10</v>
      </c>
      <c r="J187" s="1">
        <f>I187*D187</f>
        <v>10000</v>
      </c>
      <c r="K187" s="1"/>
    </row>
    <row r="188" spans="2:11">
      <c r="B188" s="1" t="s">
        <v>699</v>
      </c>
      <c r="C188" s="124" t="s">
        <v>252</v>
      </c>
      <c r="D188" s="1">
        <v>1000</v>
      </c>
      <c r="E188" s="1">
        <v>1092</v>
      </c>
      <c r="F188" s="1">
        <v>1101</v>
      </c>
      <c r="G188" s="1"/>
      <c r="H188" s="109"/>
      <c r="I188" s="1">
        <f t="shared" si="11"/>
        <v>9</v>
      </c>
      <c r="J188" s="1">
        <f>I188*D188</f>
        <v>9000</v>
      </c>
      <c r="K188" s="1"/>
    </row>
    <row r="189" spans="2:11">
      <c r="B189" s="1" t="s">
        <v>700</v>
      </c>
      <c r="C189" s="126" t="s">
        <v>252</v>
      </c>
      <c r="D189" s="1">
        <v>1000</v>
      </c>
      <c r="E189" s="1">
        <v>1116</v>
      </c>
      <c r="F189" s="1">
        <v>1128</v>
      </c>
      <c r="G189" s="1"/>
      <c r="H189" s="109"/>
      <c r="I189" s="1">
        <f t="shared" si="11"/>
        <v>12</v>
      </c>
      <c r="J189" s="1">
        <f>I189*D189</f>
        <v>12000</v>
      </c>
      <c r="K189" s="1"/>
    </row>
    <row r="190" spans="2:11">
      <c r="B190" s="172" t="s">
        <v>702</v>
      </c>
      <c r="C190" s="141" t="s">
        <v>678</v>
      </c>
      <c r="D190" s="1">
        <v>75</v>
      </c>
      <c r="E190" s="1">
        <v>9510</v>
      </c>
      <c r="F190" s="1">
        <v>9725</v>
      </c>
      <c r="G190" s="1"/>
      <c r="H190" s="109"/>
      <c r="I190" s="1">
        <f t="shared" si="11"/>
        <v>215</v>
      </c>
      <c r="J190" s="1">
        <f>I190*75</f>
        <v>16125</v>
      </c>
      <c r="K190" s="1"/>
    </row>
    <row r="191" spans="2:11">
      <c r="B191" s="173"/>
      <c r="C191" s="142"/>
      <c r="D191" s="1">
        <v>75</v>
      </c>
      <c r="E191" s="1">
        <v>9510</v>
      </c>
      <c r="F191" s="1">
        <v>9750</v>
      </c>
      <c r="G191" s="1"/>
      <c r="H191" s="109"/>
      <c r="I191" s="1">
        <f t="shared" si="11"/>
        <v>240</v>
      </c>
      <c r="J191" s="1">
        <f>I191*D191</f>
        <v>18000</v>
      </c>
      <c r="K191" s="1"/>
    </row>
    <row r="192" spans="2:11">
      <c r="B192" s="172" t="s">
        <v>704</v>
      </c>
      <c r="C192" s="141" t="s">
        <v>678</v>
      </c>
      <c r="D192" s="1">
        <v>75</v>
      </c>
      <c r="E192" s="1">
        <v>9800</v>
      </c>
      <c r="F192" s="1">
        <v>9910</v>
      </c>
      <c r="G192" s="1"/>
      <c r="H192" s="109"/>
      <c r="I192" s="1">
        <f t="shared" si="11"/>
        <v>110</v>
      </c>
      <c r="J192" s="1">
        <f>I192*D192</f>
        <v>8250</v>
      </c>
      <c r="K192" s="1"/>
    </row>
    <row r="193" spans="2:11">
      <c r="B193" s="173"/>
      <c r="C193" s="142"/>
      <c r="D193" s="1">
        <v>75</v>
      </c>
      <c r="E193" s="1">
        <v>9800</v>
      </c>
      <c r="F193" s="1">
        <v>9910</v>
      </c>
      <c r="G193" s="1"/>
      <c r="H193" s="109"/>
      <c r="I193" s="1">
        <f t="shared" si="11"/>
        <v>110</v>
      </c>
      <c r="J193" s="1">
        <f>I193*D193</f>
        <v>8250</v>
      </c>
      <c r="K193" s="1"/>
    </row>
    <row r="194" spans="2:11">
      <c r="B194" s="130" t="s">
        <v>706</v>
      </c>
      <c r="C194" s="141" t="s">
        <v>719</v>
      </c>
      <c r="D194" s="1">
        <v>1000</v>
      </c>
      <c r="E194" s="1">
        <v>1115</v>
      </c>
      <c r="F194" s="1"/>
      <c r="G194" s="1"/>
      <c r="H194" s="109"/>
      <c r="I194" s="1"/>
      <c r="J194" s="1"/>
      <c r="K194" s="1" t="s">
        <v>13</v>
      </c>
    </row>
    <row r="195" spans="2:11">
      <c r="B195" s="130" t="s">
        <v>714</v>
      </c>
      <c r="C195" s="142"/>
      <c r="D195" s="1"/>
      <c r="E195" s="1"/>
      <c r="F195" s="1">
        <v>1140</v>
      </c>
      <c r="G195" s="1"/>
      <c r="H195" s="109"/>
      <c r="I195" s="1">
        <f>F195-E194</f>
        <v>25</v>
      </c>
      <c r="J195" s="1">
        <f>I195*D194</f>
        <v>25000</v>
      </c>
      <c r="K195" s="1"/>
    </row>
    <row r="196" spans="2:11">
      <c r="B196" s="172" t="s">
        <v>709</v>
      </c>
      <c r="C196" s="141" t="s">
        <v>729</v>
      </c>
      <c r="D196" s="1">
        <v>75</v>
      </c>
      <c r="E196" s="1"/>
      <c r="F196" s="1"/>
      <c r="G196" s="1">
        <v>9730</v>
      </c>
      <c r="H196" s="109"/>
      <c r="I196" s="1"/>
      <c r="J196" s="1"/>
      <c r="K196" s="1"/>
    </row>
    <row r="197" spans="2:11">
      <c r="B197" s="173"/>
      <c r="C197" s="142"/>
      <c r="D197" s="1"/>
      <c r="E197" s="1">
        <v>9450</v>
      </c>
      <c r="F197" s="1"/>
      <c r="G197" s="1"/>
      <c r="H197" s="109"/>
      <c r="I197" s="1">
        <f>G196-E197</f>
        <v>280</v>
      </c>
      <c r="J197" s="1">
        <f>I197*D196</f>
        <v>21000</v>
      </c>
      <c r="K197" s="1"/>
    </row>
    <row r="198" spans="2:11">
      <c r="B198" s="133" t="s">
        <v>720</v>
      </c>
      <c r="C198" s="141" t="s">
        <v>729</v>
      </c>
      <c r="D198" s="1">
        <v>75</v>
      </c>
      <c r="E198" s="1">
        <v>9300</v>
      </c>
      <c r="F198" s="1"/>
      <c r="G198" s="1"/>
      <c r="H198" s="109"/>
      <c r="I198" s="1"/>
      <c r="J198" s="1"/>
      <c r="K198" s="1"/>
    </row>
    <row r="199" spans="2:11">
      <c r="B199" s="133" t="s">
        <v>727</v>
      </c>
      <c r="C199" s="142"/>
      <c r="D199" s="1"/>
      <c r="E199" s="1"/>
      <c r="F199" s="1">
        <v>9400</v>
      </c>
      <c r="G199" s="1"/>
      <c r="H199" s="109"/>
      <c r="I199" s="1">
        <f>F199-E198</f>
        <v>100</v>
      </c>
      <c r="J199" s="1">
        <f>I199*D198</f>
        <v>7500</v>
      </c>
      <c r="K199" s="1"/>
    </row>
    <row r="200" spans="2:11">
      <c r="B200" s="1"/>
      <c r="C200" s="1"/>
      <c r="D200" s="1"/>
      <c r="E200" s="1"/>
      <c r="F200" s="1"/>
      <c r="G200" s="1"/>
      <c r="H200" s="148" t="s">
        <v>638</v>
      </c>
      <c r="I200" s="149"/>
      <c r="J200" s="5">
        <f>SUM(J180:J199)</f>
        <v>225000</v>
      </c>
      <c r="K200" s="1"/>
    </row>
    <row r="203" spans="2:11">
      <c r="B203" s="5" t="s">
        <v>175</v>
      </c>
      <c r="C203" s="5">
        <v>2018</v>
      </c>
      <c r="D203" s="5"/>
      <c r="E203" s="1"/>
      <c r="F203" s="1"/>
      <c r="G203" s="1"/>
      <c r="H203" s="1"/>
      <c r="I203" s="1"/>
      <c r="J203" s="1"/>
      <c r="K203" s="1"/>
    </row>
    <row r="204" spans="2:11">
      <c r="B204" s="15" t="s">
        <v>0</v>
      </c>
      <c r="C204" s="15" t="s">
        <v>209</v>
      </c>
      <c r="D204" s="15" t="s">
        <v>219</v>
      </c>
      <c r="E204" s="16" t="s">
        <v>210</v>
      </c>
      <c r="F204" s="17" t="s">
        <v>3</v>
      </c>
      <c r="G204" s="18" t="s">
        <v>6</v>
      </c>
      <c r="H204" s="19" t="s">
        <v>7</v>
      </c>
      <c r="I204" s="15" t="s">
        <v>4</v>
      </c>
      <c r="J204" s="15" t="s">
        <v>266</v>
      </c>
      <c r="K204" s="15" t="s">
        <v>9</v>
      </c>
    </row>
    <row r="205" spans="2:11">
      <c r="B205" s="1" t="s">
        <v>730</v>
      </c>
      <c r="C205" s="141" t="s">
        <v>359</v>
      </c>
      <c r="D205" s="1">
        <v>750</v>
      </c>
      <c r="E205" s="1"/>
      <c r="F205" s="1"/>
      <c r="G205" s="1">
        <v>1292</v>
      </c>
      <c r="H205" s="1"/>
      <c r="I205" s="1"/>
      <c r="J205" s="1"/>
      <c r="K205" s="1" t="s">
        <v>13</v>
      </c>
    </row>
    <row r="206" spans="2:11">
      <c r="B206" s="1" t="s">
        <v>731</v>
      </c>
      <c r="C206" s="142"/>
      <c r="D206" s="1"/>
      <c r="E206" s="1">
        <v>1272</v>
      </c>
      <c r="F206" s="1"/>
      <c r="G206" s="1"/>
      <c r="H206" s="1"/>
      <c r="I206" s="1">
        <f>G205-E206</f>
        <v>20</v>
      </c>
      <c r="J206" s="1">
        <f>I206*75</f>
        <v>1500</v>
      </c>
      <c r="K206" s="1"/>
    </row>
    <row r="207" spans="2:11">
      <c r="B207" s="141" t="s">
        <v>732</v>
      </c>
      <c r="C207" s="141" t="s">
        <v>271</v>
      </c>
      <c r="D207" s="1">
        <v>750</v>
      </c>
      <c r="E207" s="1">
        <v>943</v>
      </c>
      <c r="F207" s="1"/>
      <c r="G207" s="1"/>
      <c r="H207" s="1">
        <v>917</v>
      </c>
      <c r="I207" s="1">
        <f>H207-E207</f>
        <v>-26</v>
      </c>
      <c r="J207" s="1">
        <f>I207*750</f>
        <v>-19500</v>
      </c>
      <c r="K207" s="1"/>
    </row>
    <row r="208" spans="2:11">
      <c r="B208" s="143"/>
      <c r="C208" s="143"/>
      <c r="D208" s="1">
        <v>750</v>
      </c>
      <c r="E208" s="1">
        <v>934</v>
      </c>
      <c r="F208" s="1"/>
      <c r="G208" s="1"/>
      <c r="H208" s="109">
        <v>917</v>
      </c>
      <c r="I208" s="1">
        <f>H208-E208</f>
        <v>-17</v>
      </c>
      <c r="J208" s="1">
        <f>I208*750</f>
        <v>-12750</v>
      </c>
      <c r="K208" s="1"/>
    </row>
    <row r="209" spans="2:11">
      <c r="B209" s="142"/>
      <c r="C209" s="142"/>
      <c r="D209" s="1">
        <v>1500</v>
      </c>
      <c r="E209" s="1">
        <v>906</v>
      </c>
      <c r="F209" s="1">
        <v>921</v>
      </c>
      <c r="G209" s="1"/>
      <c r="H209" s="109"/>
      <c r="I209" s="13">
        <f>F209-E209</f>
        <v>15</v>
      </c>
      <c r="J209" s="1">
        <f>I209*D209</f>
        <v>22500</v>
      </c>
      <c r="K209" s="1" t="s">
        <v>13</v>
      </c>
    </row>
    <row r="210" spans="2:11">
      <c r="B210" s="138" t="s">
        <v>737</v>
      </c>
      <c r="C210" s="141" t="s">
        <v>252</v>
      </c>
      <c r="D210" s="1">
        <v>1000</v>
      </c>
      <c r="E210" s="1">
        <v>1190</v>
      </c>
      <c r="F210" s="1"/>
      <c r="G210" s="1"/>
      <c r="H210" s="109"/>
      <c r="I210" s="13"/>
      <c r="J210" s="1"/>
      <c r="K210" s="1" t="s">
        <v>13</v>
      </c>
    </row>
    <row r="211" spans="2:11">
      <c r="B211" s="138" t="s">
        <v>744</v>
      </c>
      <c r="C211" s="142"/>
      <c r="D211" s="1"/>
      <c r="E211" s="1"/>
      <c r="F211" s="1">
        <v>1218</v>
      </c>
      <c r="G211" s="1"/>
      <c r="H211" s="109"/>
      <c r="I211" s="13">
        <f>F211-E210</f>
        <v>28</v>
      </c>
      <c r="J211" s="1">
        <f>I211*D210</f>
        <v>28000</v>
      </c>
      <c r="K211" s="1"/>
    </row>
    <row r="212" spans="2:11">
      <c r="B212" s="138" t="s">
        <v>746</v>
      </c>
      <c r="C212" s="141" t="s">
        <v>359</v>
      </c>
      <c r="D212" s="1">
        <v>750</v>
      </c>
      <c r="E212" s="1"/>
      <c r="F212" s="1"/>
      <c r="G212" s="1">
        <v>1287</v>
      </c>
      <c r="H212" s="109"/>
      <c r="I212" s="13"/>
      <c r="J212" s="1"/>
      <c r="K212" s="1" t="s">
        <v>13</v>
      </c>
    </row>
    <row r="213" spans="2:11">
      <c r="B213" s="138" t="s">
        <v>749</v>
      </c>
      <c r="C213" s="142"/>
      <c r="D213" s="1"/>
      <c r="E213" s="1">
        <v>1265</v>
      </c>
      <c r="F213" s="1"/>
      <c r="G213" s="1"/>
      <c r="H213" s="109"/>
      <c r="I213" s="13">
        <f>G212-E213</f>
        <v>22</v>
      </c>
      <c r="J213" s="1">
        <f>I213*D212</f>
        <v>16500</v>
      </c>
      <c r="K213" s="1"/>
    </row>
    <row r="214" spans="2:11">
      <c r="B214" s="140" t="s">
        <v>750</v>
      </c>
      <c r="C214" s="140" t="s">
        <v>252</v>
      </c>
      <c r="D214" s="1">
        <v>1000</v>
      </c>
      <c r="E214" s="1">
        <v>1190</v>
      </c>
      <c r="F214" s="1"/>
      <c r="G214" s="1">
        <v>1200</v>
      </c>
      <c r="H214" s="109"/>
      <c r="I214" s="13">
        <f>G214-E214</f>
        <v>10</v>
      </c>
      <c r="J214" s="1">
        <f>I214*D214</f>
        <v>10000</v>
      </c>
      <c r="K214" s="1"/>
    </row>
    <row r="215" spans="2:11">
      <c r="B215" s="140" t="s">
        <v>750</v>
      </c>
      <c r="C215" s="140" t="s">
        <v>252</v>
      </c>
      <c r="D215" s="1">
        <v>1000</v>
      </c>
      <c r="E215" s="1">
        <v>1189</v>
      </c>
      <c r="F215" s="1"/>
      <c r="G215" s="1"/>
      <c r="H215" s="109"/>
      <c r="I215" s="13"/>
      <c r="J215" s="1"/>
      <c r="K215" s="1" t="s">
        <v>13</v>
      </c>
    </row>
    <row r="216" spans="2:11">
      <c r="B216" s="140" t="s">
        <v>753</v>
      </c>
      <c r="C216" s="140" t="s">
        <v>252</v>
      </c>
      <c r="D216" s="1"/>
      <c r="E216" s="1"/>
      <c r="F216" s="1">
        <v>1210</v>
      </c>
      <c r="G216" s="1"/>
      <c r="H216" s="109"/>
      <c r="I216" s="13">
        <f>F216-E215</f>
        <v>21</v>
      </c>
      <c r="J216" s="1">
        <f>I216*D215</f>
        <v>21000</v>
      </c>
      <c r="K216" s="1"/>
    </row>
    <row r="217" spans="2:11">
      <c r="B217" s="140" t="s">
        <v>754</v>
      </c>
      <c r="C217" s="140" t="s">
        <v>259</v>
      </c>
      <c r="D217" s="1">
        <v>3000</v>
      </c>
      <c r="E217" s="1">
        <v>298</v>
      </c>
      <c r="F217" s="1">
        <v>303</v>
      </c>
      <c r="G217" s="1"/>
      <c r="H217" s="109"/>
      <c r="I217" s="13">
        <f>F217-E217</f>
        <v>5</v>
      </c>
      <c r="J217" s="1">
        <f>I217*D217</f>
        <v>15000</v>
      </c>
      <c r="K217" s="1"/>
    </row>
    <row r="218" spans="2:11">
      <c r="B218" s="1"/>
      <c r="C218" s="1"/>
      <c r="D218" s="1"/>
      <c r="E218" s="1"/>
      <c r="F218" s="1"/>
      <c r="G218" s="1"/>
      <c r="H218" s="148" t="s">
        <v>751</v>
      </c>
      <c r="I218" s="149"/>
      <c r="J218" s="5">
        <f>SUM(J206:J217)</f>
        <v>82250</v>
      </c>
      <c r="K218" s="1"/>
    </row>
  </sheetData>
  <mergeCells count="57">
    <mergeCell ref="C210:C211"/>
    <mergeCell ref="C212:C213"/>
    <mergeCell ref="H218:I218"/>
    <mergeCell ref="B116:B117"/>
    <mergeCell ref="B126:B127"/>
    <mergeCell ref="C126:C127"/>
    <mergeCell ref="B123:B125"/>
    <mergeCell ref="C123:C125"/>
    <mergeCell ref="C121:C122"/>
    <mergeCell ref="C143:C144"/>
    <mergeCell ref="C167:C168"/>
    <mergeCell ref="C183:C184"/>
    <mergeCell ref="C198:C199"/>
    <mergeCell ref="H200:I200"/>
    <mergeCell ref="H174:I174"/>
    <mergeCell ref="C192:C193"/>
    <mergeCell ref="B28:B30"/>
    <mergeCell ref="B103:B104"/>
    <mergeCell ref="B106:B107"/>
    <mergeCell ref="B32:B33"/>
    <mergeCell ref="B63:B65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B42:B44"/>
    <mergeCell ref="B69:B71"/>
    <mergeCell ref="C66:C67"/>
    <mergeCell ref="C42:C44"/>
    <mergeCell ref="C96:C97"/>
    <mergeCell ref="C91:C92"/>
    <mergeCell ref="C88:C89"/>
    <mergeCell ref="C81:C82"/>
    <mergeCell ref="B192:B193"/>
    <mergeCell ref="C69:C70"/>
    <mergeCell ref="C94:C95"/>
    <mergeCell ref="B113:B114"/>
    <mergeCell ref="C158:C159"/>
    <mergeCell ref="C169:C170"/>
    <mergeCell ref="C172:C173"/>
    <mergeCell ref="C149:C150"/>
    <mergeCell ref="C145:C146"/>
    <mergeCell ref="C129:C130"/>
    <mergeCell ref="C141:C142"/>
    <mergeCell ref="B190:B191"/>
    <mergeCell ref="C190:C191"/>
    <mergeCell ref="B207:B209"/>
    <mergeCell ref="C207:C209"/>
    <mergeCell ref="C194:C195"/>
    <mergeCell ref="B196:B197"/>
    <mergeCell ref="C196:C197"/>
    <mergeCell ref="C205:C20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74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75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75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76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79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80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80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81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79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80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80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81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78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78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77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77"/>
      <c r="C135" s="177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77" t="s">
        <v>153</v>
      </c>
      <c r="C136" s="177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77"/>
      <c r="C137" s="177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77"/>
      <c r="C138" s="177"/>
      <c r="D138" s="13">
        <v>123</v>
      </c>
      <c r="E138" s="13"/>
      <c r="F138" s="13"/>
      <c r="G138" s="13"/>
      <c r="H138" s="13" t="s">
        <v>13</v>
      </c>
    </row>
    <row r="139" spans="2:8">
      <c r="B139" s="177" t="s">
        <v>154</v>
      </c>
      <c r="C139" s="177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77"/>
      <c r="C140" s="177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77" t="s">
        <v>155</v>
      </c>
      <c r="C141" s="177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77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77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77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77" t="s">
        <v>161</v>
      </c>
      <c r="C149" s="177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77"/>
      <c r="C150" s="177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77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77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77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77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77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77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50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51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51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51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51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52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50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51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51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51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52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50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51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52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50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51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51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52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50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51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51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51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51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51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51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51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51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51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52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50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51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52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50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52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50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51"/>
      <c r="D401" s="13"/>
      <c r="E401" s="13"/>
      <c r="F401" s="13"/>
      <c r="G401" s="13"/>
      <c r="H401" s="13"/>
    </row>
    <row r="402" spans="2:8">
      <c r="B402" s="150" t="s">
        <v>327</v>
      </c>
      <c r="C402" s="152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51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51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51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51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51"/>
      <c r="C407" s="150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51"/>
      <c r="C408" s="151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51"/>
      <c r="C409" s="151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51"/>
      <c r="C410" s="151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51"/>
      <c r="C411" s="151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51"/>
      <c r="C412" s="151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51"/>
      <c r="C413" s="152"/>
      <c r="D413" s="13">
        <v>96.5</v>
      </c>
      <c r="E413" s="13">
        <v>90</v>
      </c>
      <c r="F413" s="13"/>
      <c r="G413" s="13"/>
      <c r="H413" s="5"/>
    </row>
    <row r="414" spans="2:8">
      <c r="B414" s="151"/>
      <c r="C414" s="150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51"/>
      <c r="C415" s="151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52"/>
      <c r="C416" s="152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50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51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51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52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50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51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51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52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141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143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143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143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143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42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141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143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42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141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143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143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42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50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51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51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51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52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141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143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42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50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52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50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51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51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51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51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51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51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52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50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51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51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51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51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51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51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51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51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51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52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50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51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51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51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52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50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50" t="s">
        <v>6</v>
      </c>
    </row>
    <row r="544" spans="2:8">
      <c r="B544" s="5"/>
      <c r="C544" s="151"/>
      <c r="D544" s="14">
        <v>64</v>
      </c>
      <c r="E544" s="13">
        <v>77</v>
      </c>
      <c r="F544" s="13"/>
      <c r="G544" s="13">
        <f>E544-D544</f>
        <v>13</v>
      </c>
      <c r="H544" s="151"/>
    </row>
    <row r="545" spans="2:8">
      <c r="B545" s="5"/>
      <c r="C545" s="151"/>
      <c r="D545" s="14">
        <v>60.8</v>
      </c>
      <c r="E545" s="13">
        <v>78</v>
      </c>
      <c r="F545" s="13"/>
      <c r="G545" s="13">
        <f>E545-D545</f>
        <v>17.200000000000003</v>
      </c>
      <c r="H545" s="151"/>
    </row>
    <row r="546" spans="2:8">
      <c r="B546" s="5"/>
      <c r="C546" s="152"/>
      <c r="D546" s="14">
        <v>56</v>
      </c>
      <c r="E546" s="13">
        <v>78</v>
      </c>
      <c r="F546" s="13"/>
      <c r="G546" s="13">
        <f>E546-D546</f>
        <v>22</v>
      </c>
      <c r="H546" s="152"/>
    </row>
    <row r="547" spans="2:8">
      <c r="B547" s="1" t="s">
        <v>358</v>
      </c>
      <c r="C547" s="141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143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143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143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42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50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51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51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51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51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51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51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52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141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143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143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42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50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51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51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51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52"/>
      <c r="D598" s="14">
        <v>49.5</v>
      </c>
      <c r="E598" s="13"/>
      <c r="F598" s="14"/>
      <c r="G598" s="13"/>
      <c r="H598" s="13" t="s">
        <v>13</v>
      </c>
    </row>
    <row r="599" spans="2:8">
      <c r="B599" s="150" t="s">
        <v>372</v>
      </c>
      <c r="C599" s="150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51"/>
      <c r="C600" s="151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52"/>
      <c r="C601" s="152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50" t="s">
        <v>372</v>
      </c>
      <c r="C602" s="150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51"/>
      <c r="C603" s="151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51"/>
      <c r="C604" s="151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52"/>
      <c r="C605" s="152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141" t="s">
        <v>373</v>
      </c>
      <c r="C606" s="141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143"/>
      <c r="C607" s="143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143"/>
      <c r="C608" s="143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143"/>
      <c r="C609" s="143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143"/>
      <c r="C610" s="143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42"/>
      <c r="C611" s="142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141" t="s">
        <v>373</v>
      </c>
      <c r="C612" s="141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42"/>
      <c r="C613" s="142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50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51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51"/>
      <c r="D616" s="14">
        <v>83</v>
      </c>
      <c r="E616" s="13"/>
      <c r="F616" s="14"/>
      <c r="G616" s="13"/>
      <c r="H616" s="13" t="s">
        <v>13</v>
      </c>
    </row>
    <row r="617" spans="2:8">
      <c r="B617" s="150" t="s">
        <v>376</v>
      </c>
      <c r="C617" s="151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51"/>
      <c r="C618" s="151"/>
      <c r="D618" s="14">
        <v>91.8</v>
      </c>
      <c r="E618" s="13"/>
      <c r="F618" s="14"/>
      <c r="G618" s="13"/>
      <c r="H618" s="13"/>
    </row>
    <row r="619" spans="2:8">
      <c r="B619" s="151"/>
      <c r="C619" s="151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52"/>
      <c r="C620" s="152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50" t="s">
        <v>376</v>
      </c>
      <c r="C621" s="150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51"/>
      <c r="C622" s="151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51"/>
      <c r="C623" s="151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51"/>
      <c r="C624" s="151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52"/>
      <c r="C625" s="152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50" t="s">
        <v>376</v>
      </c>
      <c r="C626" s="150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51"/>
      <c r="C627" s="151"/>
      <c r="D627" s="14">
        <v>76</v>
      </c>
      <c r="E627" s="13"/>
      <c r="F627" s="14"/>
      <c r="G627" s="13">
        <v>85.15</v>
      </c>
      <c r="H627" s="13"/>
    </row>
    <row r="628" spans="2:8">
      <c r="B628" s="152"/>
      <c r="C628" s="152"/>
      <c r="D628" s="14">
        <v>79</v>
      </c>
      <c r="E628" s="13"/>
      <c r="F628" s="14"/>
      <c r="G628" s="13"/>
      <c r="H628" s="13" t="s">
        <v>13</v>
      </c>
    </row>
    <row r="629" spans="2:8">
      <c r="B629" s="150" t="s">
        <v>377</v>
      </c>
      <c r="C629" s="150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51"/>
      <c r="C630" s="151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52"/>
      <c r="C631" s="152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50" t="s">
        <v>377</v>
      </c>
      <c r="C632" s="150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51"/>
      <c r="C633" s="152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51"/>
      <c r="C634" s="150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51"/>
      <c r="C635" s="151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51"/>
      <c r="C636" s="151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51"/>
      <c r="C637" s="151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51"/>
      <c r="C638" s="151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51"/>
      <c r="C639" s="152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51"/>
      <c r="C640" s="150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52"/>
      <c r="C641" s="152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141" t="s">
        <v>378</v>
      </c>
      <c r="C642" s="141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143"/>
      <c r="C643" s="143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143"/>
      <c r="C644" s="143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143"/>
      <c r="C645" s="143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143"/>
      <c r="C646" s="143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143"/>
      <c r="C647" s="143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143"/>
      <c r="C648" s="143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143"/>
      <c r="C649" s="143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143"/>
      <c r="C650" s="143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42"/>
      <c r="C651" s="142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50" t="s">
        <v>378</v>
      </c>
      <c r="C652" s="150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51"/>
      <c r="C653" s="151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51"/>
      <c r="C654" s="151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52"/>
      <c r="C655" s="151"/>
      <c r="D655" s="14">
        <v>46.9</v>
      </c>
      <c r="E655" s="13"/>
      <c r="F655" s="14"/>
      <c r="G655" s="13"/>
      <c r="H655" s="13" t="s">
        <v>13</v>
      </c>
    </row>
    <row r="656" spans="2:8">
      <c r="B656" s="150" t="s">
        <v>380</v>
      </c>
      <c r="C656" s="152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51"/>
      <c r="C657" s="150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51"/>
      <c r="C658" s="151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51"/>
      <c r="C659" s="151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51"/>
      <c r="C660" s="151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51"/>
      <c r="C661" s="151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51"/>
      <c r="C662" s="151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51"/>
      <c r="C663" s="151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51"/>
      <c r="C664" s="151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51"/>
      <c r="C665" s="152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51"/>
      <c r="C666" s="150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52"/>
      <c r="C667" s="151"/>
      <c r="D667" s="14">
        <v>41</v>
      </c>
      <c r="E667" s="13"/>
      <c r="F667" s="14"/>
      <c r="G667" s="13"/>
      <c r="H667" s="13" t="s">
        <v>13</v>
      </c>
    </row>
    <row r="668" spans="2:8">
      <c r="B668" s="150" t="s">
        <v>381</v>
      </c>
      <c r="C668" s="151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51"/>
      <c r="C669" s="151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51"/>
      <c r="C670" s="152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51"/>
      <c r="C671" s="150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51"/>
      <c r="C672" s="151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51"/>
      <c r="C673" s="151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51"/>
      <c r="C674" s="151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51"/>
      <c r="C675" s="152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51"/>
      <c r="C676" s="150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51"/>
      <c r="C677" s="151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51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51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52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141" t="s">
        <v>382</v>
      </c>
      <c r="C681" s="141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51"/>
      <c r="C682" s="143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51"/>
      <c r="C683" s="143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51"/>
      <c r="C684" s="143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51"/>
      <c r="C685" s="143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51"/>
      <c r="C686" s="143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52"/>
      <c r="C687" s="142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50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50" t="s">
        <v>385</v>
      </c>
      <c r="C698" s="151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51"/>
      <c r="C699" s="151"/>
      <c r="D699" s="14">
        <v>18.25</v>
      </c>
      <c r="E699" s="13"/>
      <c r="F699" s="14"/>
      <c r="G699" s="13"/>
      <c r="H699" s="13" t="s">
        <v>13</v>
      </c>
    </row>
    <row r="700" spans="2:8">
      <c r="B700" s="151"/>
      <c r="C700" s="151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51"/>
      <c r="C701" s="151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51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51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51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51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51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51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52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50" t="s">
        <v>385</v>
      </c>
      <c r="C709" s="141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51"/>
      <c r="C710" s="143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51"/>
      <c r="C711" s="143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51"/>
      <c r="C712" s="143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51"/>
      <c r="C713" s="143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51"/>
      <c r="C714" s="143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52"/>
      <c r="C715" s="142"/>
      <c r="D715" s="25"/>
      <c r="E715" s="13"/>
      <c r="F715" s="14"/>
      <c r="G715" s="13"/>
      <c r="H715" s="5"/>
    </row>
    <row r="716" spans="2:8">
      <c r="B716" s="41" t="s">
        <v>385</v>
      </c>
      <c r="C716" s="150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51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51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51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52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50" t="s">
        <v>386</v>
      </c>
      <c r="C726" s="141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51"/>
      <c r="C727" s="143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51"/>
      <c r="C728" s="143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52"/>
      <c r="C729" s="142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141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42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50" t="s">
        <v>387</v>
      </c>
      <c r="C732" s="141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51"/>
      <c r="C733" s="143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52"/>
      <c r="C734" s="142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141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42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141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42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141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42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50" t="s">
        <v>389</v>
      </c>
      <c r="C753" s="141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51"/>
      <c r="C754" s="143"/>
      <c r="D754" s="14">
        <v>113.6</v>
      </c>
      <c r="E754" s="13"/>
      <c r="F754" s="14">
        <v>121.2</v>
      </c>
      <c r="G754" s="13"/>
      <c r="H754" s="5"/>
    </row>
    <row r="755" spans="2:8">
      <c r="B755" s="151"/>
      <c r="C755" s="143"/>
      <c r="D755" s="14">
        <v>110.2</v>
      </c>
      <c r="E755" s="13"/>
      <c r="F755" s="14">
        <v>117.6</v>
      </c>
      <c r="G755" s="13"/>
      <c r="H755" s="5"/>
    </row>
    <row r="756" spans="2:8">
      <c r="B756" s="151"/>
      <c r="C756" s="143"/>
      <c r="D756" s="14">
        <v>110.6</v>
      </c>
      <c r="E756" s="13"/>
      <c r="F756" s="14">
        <v>123</v>
      </c>
      <c r="G756" s="13"/>
      <c r="H756" s="5"/>
    </row>
    <row r="757" spans="2:8">
      <c r="B757" s="151"/>
      <c r="C757" s="143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51"/>
      <c r="C758" s="143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52"/>
      <c r="C759" s="142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50" t="s">
        <v>392</v>
      </c>
      <c r="C784" s="150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51"/>
      <c r="C785" s="151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51"/>
      <c r="C786" s="151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51"/>
      <c r="C787" s="151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52"/>
      <c r="C788" s="152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50" t="s">
        <v>393</v>
      </c>
      <c r="C792" s="150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51"/>
      <c r="C793" s="151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52"/>
      <c r="C794" s="152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50" t="s">
        <v>395</v>
      </c>
      <c r="C801" s="150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51"/>
      <c r="C802" s="151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51"/>
      <c r="C803" s="151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51"/>
      <c r="C804" s="151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51"/>
      <c r="C805" s="151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51"/>
      <c r="C806" s="151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52"/>
      <c r="C807" s="152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50" t="s">
        <v>395</v>
      </c>
      <c r="C814" s="150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51"/>
      <c r="C815" s="151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51"/>
      <c r="C816" s="151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51"/>
      <c r="C817" s="151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51"/>
      <c r="C818" s="151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52"/>
      <c r="C819" s="152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50" t="s">
        <v>397</v>
      </c>
      <c r="C820" s="150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51"/>
      <c r="C821" s="151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51"/>
      <c r="C822" s="151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51"/>
      <c r="C823" s="152"/>
      <c r="D823" s="14"/>
      <c r="E823" s="13"/>
      <c r="F823" s="14"/>
      <c r="G823" s="13"/>
      <c r="H823" s="13"/>
    </row>
    <row r="824" spans="2:8">
      <c r="B824" s="152"/>
      <c r="C824" s="150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51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51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52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50" t="s">
        <v>398</v>
      </c>
      <c r="C828" s="150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51"/>
      <c r="C829" s="151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51"/>
      <c r="C830" s="151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51"/>
      <c r="C831" s="151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51"/>
      <c r="C832" s="151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51"/>
      <c r="C833" s="151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51"/>
      <c r="C834" s="151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52"/>
      <c r="C835" s="152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50" t="s">
        <v>398</v>
      </c>
      <c r="C836" s="150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51"/>
      <c r="C837" s="151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51"/>
      <c r="C838" s="151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52"/>
      <c r="C839" s="152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50" t="s">
        <v>398</v>
      </c>
      <c r="C840" s="150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51"/>
      <c r="C841" s="151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51"/>
      <c r="C842" s="151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51"/>
      <c r="C843" s="151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51"/>
      <c r="C844" s="151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51"/>
      <c r="C845" s="151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51"/>
      <c r="C846" s="151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51"/>
      <c r="C847" s="151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51"/>
      <c r="C848" s="151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51"/>
      <c r="C849" s="151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51"/>
      <c r="C850" s="151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51"/>
      <c r="C851" s="151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51"/>
      <c r="C852" s="151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51"/>
      <c r="C853" s="151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51"/>
      <c r="C854" s="151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51"/>
      <c r="C855" s="151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52"/>
      <c r="C856" s="152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50" t="s">
        <v>403</v>
      </c>
      <c r="C881" s="150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51"/>
      <c r="C882" s="151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51"/>
      <c r="C883" s="151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51"/>
      <c r="C884" s="151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51"/>
      <c r="C885" s="151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51"/>
      <c r="C886" s="151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52"/>
      <c r="C887" s="152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141" t="s">
        <v>405</v>
      </c>
      <c r="C888" s="141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143"/>
      <c r="C889" s="143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143"/>
      <c r="C890" s="143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42"/>
      <c r="C891" s="142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141" t="s">
        <v>405</v>
      </c>
      <c r="C892" s="141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42"/>
      <c r="C893" s="142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141" t="s">
        <v>407</v>
      </c>
      <c r="C894" s="141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143"/>
      <c r="C895" s="143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143"/>
      <c r="C896" s="143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143"/>
      <c r="C897" s="143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143"/>
      <c r="C898" s="143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42"/>
      <c r="C899" s="142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141" t="s">
        <v>407</v>
      </c>
      <c r="C900" s="141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143"/>
      <c r="C901" s="143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143"/>
      <c r="C902" s="143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143"/>
      <c r="C903" s="143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42"/>
      <c r="C904" s="142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141" t="s">
        <v>407</v>
      </c>
      <c r="C905" s="141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143"/>
      <c r="C906" s="143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143"/>
      <c r="C907" s="143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42"/>
      <c r="C908" s="142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50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52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50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50" t="s">
        <v>409</v>
      </c>
      <c r="C912" s="151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51"/>
      <c r="C913" s="151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51"/>
      <c r="C914" s="152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51" t="s">
        <v>409</v>
      </c>
      <c r="C915" s="150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51"/>
      <c r="C916" s="151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51"/>
      <c r="C917" s="151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51"/>
      <c r="C918" s="151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51"/>
      <c r="C919" s="151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51"/>
      <c r="C920" s="151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51"/>
      <c r="C921" s="151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52"/>
      <c r="C922" s="152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50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51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51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51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50" t="s">
        <v>410</v>
      </c>
      <c r="C927" s="151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52"/>
      <c r="C928" s="152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50" t="s">
        <v>410</v>
      </c>
      <c r="C929" s="150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51"/>
      <c r="C930" s="152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51"/>
      <c r="C931" s="150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51"/>
      <c r="C932" s="152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51"/>
      <c r="C933" s="150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51"/>
      <c r="C934" s="151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51"/>
      <c r="C935" s="151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51"/>
      <c r="C936" s="151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51"/>
      <c r="C937" s="151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52"/>
      <c r="C938" s="152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50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51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51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51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51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51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51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51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51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51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51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52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50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51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51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51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51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51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51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51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52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50" t="s">
        <v>415</v>
      </c>
      <c r="C964" s="150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51"/>
      <c r="C965" s="151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51"/>
      <c r="C966" s="151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51"/>
      <c r="C967" s="151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51"/>
      <c r="C968" s="151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51"/>
      <c r="C969" s="151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51"/>
      <c r="C970" s="151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52"/>
      <c r="C971" s="152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50" t="s">
        <v>415</v>
      </c>
      <c r="C973" s="150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51"/>
      <c r="C974" s="152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51"/>
      <c r="C975" s="150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51"/>
      <c r="C976" s="151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51"/>
      <c r="C977" s="151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51"/>
      <c r="C978" s="151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52"/>
      <c r="C979" s="152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141" t="s">
        <v>427</v>
      </c>
      <c r="C986" s="150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143"/>
      <c r="C987" s="151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143"/>
      <c r="C988" s="151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143"/>
      <c r="C989" s="151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143"/>
      <c r="C990" s="151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143"/>
      <c r="C991" s="151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143"/>
      <c r="C992" s="151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143"/>
      <c r="C993" s="151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143"/>
      <c r="C994" s="151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51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51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51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51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51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51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51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51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51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51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51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51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51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51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51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51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51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51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51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51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51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51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51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52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141" t="s">
        <v>427</v>
      </c>
      <c r="C1020" s="141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143"/>
      <c r="C1021" s="143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143"/>
      <c r="C1022" s="143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42"/>
      <c r="C1023" s="143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143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143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42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50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51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52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50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51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51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51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51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51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51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52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141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143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143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143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143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143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42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141" t="s">
        <v>432</v>
      </c>
      <c r="C1047" s="141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143"/>
      <c r="C1048" s="143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143"/>
      <c r="C1049" s="143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143"/>
      <c r="C1050" s="143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143"/>
      <c r="C1051" s="143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143"/>
      <c r="C1052" s="143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143"/>
      <c r="C1053" s="143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143"/>
      <c r="C1054" s="142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42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141" t="s">
        <v>434</v>
      </c>
      <c r="C1056" s="141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143"/>
      <c r="C1057" s="143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42"/>
      <c r="C1058" s="142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141" t="s">
        <v>434</v>
      </c>
      <c r="C1059" s="141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143"/>
      <c r="C1060" s="143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42"/>
      <c r="C1061" s="142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141" t="s">
        <v>437</v>
      </c>
      <c r="C1062" s="141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143"/>
      <c r="C1063" s="143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143"/>
      <c r="C1064" s="143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143"/>
      <c r="C1065" s="143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143"/>
      <c r="C1066" s="143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143"/>
      <c r="C1067" s="143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143"/>
      <c r="C1068" s="143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42"/>
      <c r="C1069" s="142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141" t="s">
        <v>437</v>
      </c>
      <c r="C1070" s="141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143"/>
      <c r="C1071" s="142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143"/>
      <c r="C1072" s="141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143"/>
      <c r="C1073" s="143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42"/>
      <c r="C1074" s="142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141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143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143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42"/>
      <c r="D1078" s="14"/>
      <c r="E1078" s="13">
        <v>5</v>
      </c>
      <c r="F1078" s="14"/>
      <c r="G1078" s="13">
        <v>-2</v>
      </c>
      <c r="H1078" s="5"/>
    </row>
    <row r="1079" spans="2:8">
      <c r="B1079" s="143" t="s">
        <v>438</v>
      </c>
      <c r="C1079" s="141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42"/>
      <c r="C1080" s="142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141" t="s">
        <v>439</v>
      </c>
      <c r="C1081" s="141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143"/>
      <c r="C1082" s="143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143"/>
      <c r="C1083" s="143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42"/>
      <c r="C1084" s="142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141" t="s">
        <v>439</v>
      </c>
      <c r="C1085" s="141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143"/>
      <c r="C1086" s="143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143"/>
      <c r="C1087" s="143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143"/>
      <c r="C1088" s="143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143"/>
      <c r="C1089" s="143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143"/>
      <c r="C1090" s="143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143"/>
      <c r="C1091" s="143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143"/>
      <c r="C1092" s="142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143"/>
      <c r="C1093" s="141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42"/>
      <c r="C1094" s="142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141" t="s">
        <v>441</v>
      </c>
      <c r="C1095" s="141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143"/>
      <c r="C1096" s="143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143"/>
      <c r="C1097" s="143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143"/>
      <c r="C1098" s="143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143"/>
      <c r="C1099" s="143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143"/>
      <c r="C1100" s="142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143"/>
      <c r="C1101" s="141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143"/>
      <c r="C1102" s="143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143"/>
      <c r="C1103" s="143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42"/>
      <c r="C1104" s="142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141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143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143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42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82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83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83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83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83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83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84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48" t="s">
        <v>44</v>
      </c>
      <c r="G31" s="149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68" t="s">
        <v>44</v>
      </c>
      <c r="G44" s="168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68" t="s">
        <v>44</v>
      </c>
      <c r="G59" s="168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68" t="s">
        <v>44</v>
      </c>
      <c r="G75" s="168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68" t="s">
        <v>44</v>
      </c>
      <c r="G87" s="168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68" t="s">
        <v>44</v>
      </c>
      <c r="G108" s="168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86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86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85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85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85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85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85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85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85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68" t="s">
        <v>44</v>
      </c>
      <c r="G137" s="168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85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85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85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85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85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68" t="s">
        <v>44</v>
      </c>
      <c r="G200" s="168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141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143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143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143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42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141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143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143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143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143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143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143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42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141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143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143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143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143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143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143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42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68" t="s">
        <v>44</v>
      </c>
      <c r="G306" s="168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50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51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52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50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51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51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51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51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51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51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52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65" t="s">
        <v>373</v>
      </c>
      <c r="C387" s="141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66"/>
      <c r="C388" s="143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66"/>
      <c r="C389" s="143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67"/>
      <c r="C390" s="142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65" t="s">
        <v>376</v>
      </c>
      <c r="C391" s="150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66"/>
      <c r="C392" s="151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66"/>
      <c r="C393" s="151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67"/>
      <c r="C394" s="152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65" t="s">
        <v>377</v>
      </c>
      <c r="C395" s="150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66"/>
      <c r="C396" s="151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66"/>
      <c r="C397" s="151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66"/>
      <c r="C398" s="151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66"/>
      <c r="C399" s="151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67"/>
      <c r="C400" s="152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65" t="s">
        <v>378</v>
      </c>
      <c r="C401" s="150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66"/>
      <c r="C402" s="151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66"/>
      <c r="C403" s="151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66"/>
      <c r="C404" s="151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67"/>
      <c r="C405" s="152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62" t="s">
        <v>380</v>
      </c>
      <c r="C406" s="141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63"/>
      <c r="C407" s="143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63"/>
      <c r="C408" s="143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63"/>
      <c r="C409" s="143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63"/>
      <c r="C410" s="143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64"/>
      <c r="C411" s="142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62" t="s">
        <v>381</v>
      </c>
      <c r="C412" s="141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63"/>
      <c r="C413" s="143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63"/>
      <c r="C414" s="143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63"/>
      <c r="C415" s="143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63"/>
      <c r="C416" s="143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64"/>
      <c r="C417" s="142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62" t="s">
        <v>382</v>
      </c>
      <c r="C418" s="141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63"/>
      <c r="C419" s="143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64"/>
      <c r="C420" s="142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62" t="s">
        <v>383</v>
      </c>
      <c r="C421" s="141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63"/>
      <c r="C422" s="143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63"/>
      <c r="C423" s="143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63"/>
      <c r="C424" s="143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64"/>
      <c r="C425" s="142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62" t="s">
        <v>385</v>
      </c>
      <c r="C426" s="141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63"/>
      <c r="C427" s="143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63"/>
      <c r="C428" s="143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63"/>
      <c r="C429" s="143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63" t="s">
        <v>386</v>
      </c>
      <c r="C430" s="143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63"/>
      <c r="C431" s="142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63"/>
      <c r="C432" s="141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63"/>
      <c r="C433" s="143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64"/>
      <c r="C434" s="142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65" t="s">
        <v>386</v>
      </c>
      <c r="C435" s="150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66"/>
      <c r="C436" s="151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66"/>
      <c r="C437" s="151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67"/>
      <c r="C438" s="151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52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65" t="s">
        <v>392</v>
      </c>
      <c r="C457" s="150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66"/>
      <c r="C458" s="151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66"/>
      <c r="C459" s="151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67"/>
      <c r="C460" s="151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51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51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51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51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52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141" t="s">
        <v>403</v>
      </c>
      <c r="C473" s="141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143"/>
      <c r="C474" s="143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143"/>
      <c r="C475" s="143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143"/>
      <c r="C476" s="143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143"/>
      <c r="C477" s="143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143"/>
      <c r="C478" s="143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143"/>
      <c r="C479" s="143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143"/>
      <c r="C480" s="143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143"/>
      <c r="C481" s="143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143"/>
      <c r="C482" s="143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42"/>
      <c r="C483" s="142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141" t="s">
        <v>405</v>
      </c>
      <c r="C484" s="141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143"/>
      <c r="C485" s="143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143"/>
      <c r="C486" s="143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42"/>
      <c r="C487" s="142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50" t="s">
        <v>407</v>
      </c>
      <c r="C488" s="150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51"/>
      <c r="C489" s="151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51"/>
      <c r="C490" s="151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51"/>
      <c r="C491" s="151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51"/>
      <c r="C492" s="151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51"/>
      <c r="C493" s="151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51"/>
      <c r="C494" s="151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51"/>
      <c r="C495" s="151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51"/>
      <c r="C496" s="151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51"/>
      <c r="C497" s="151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51"/>
      <c r="C498" s="151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51"/>
      <c r="C499" s="151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51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51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51" t="s">
        <v>409</v>
      </c>
      <c r="C502" s="151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51"/>
      <c r="C503" s="151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51"/>
      <c r="C504" s="151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51"/>
      <c r="C505" s="151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51"/>
      <c r="C506" s="151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51"/>
      <c r="C507" s="151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51"/>
      <c r="C508" s="151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51"/>
      <c r="C509" s="151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51"/>
      <c r="C510" s="151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51"/>
      <c r="C511" s="151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51"/>
      <c r="C512" s="151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51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52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50" t="s">
        <v>410</v>
      </c>
      <c r="C515" s="150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51"/>
      <c r="C516" s="151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51"/>
      <c r="C517" s="151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51"/>
      <c r="C518" s="151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51"/>
      <c r="C519" s="151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51"/>
      <c r="C520" s="151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51"/>
      <c r="C521" s="151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51"/>
      <c r="C522" s="151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51"/>
      <c r="C523" s="151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52"/>
      <c r="C524" s="152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50" t="s">
        <v>415</v>
      </c>
      <c r="C525" s="150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51"/>
      <c r="C526" s="151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51"/>
      <c r="C527" s="151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51"/>
      <c r="C528" s="151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51"/>
      <c r="C529" s="151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51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51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52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50" t="s">
        <v>427</v>
      </c>
      <c r="C533" s="150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51"/>
      <c r="C534" s="151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51"/>
      <c r="C535" s="151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51"/>
      <c r="C536" s="151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51"/>
      <c r="C537" s="151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51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51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52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141" t="s">
        <v>430</v>
      </c>
      <c r="C541" s="141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143"/>
      <c r="C542" s="143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143"/>
      <c r="C543" s="143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143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143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42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50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51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51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52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141" t="s">
        <v>446</v>
      </c>
      <c r="C552" s="141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143"/>
      <c r="C553" s="143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41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43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43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43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43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43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42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88" t="s">
        <v>44</v>
      </c>
      <c r="G25" s="189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87" t="s">
        <v>44</v>
      </c>
      <c r="G38" s="187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87" t="s">
        <v>44</v>
      </c>
      <c r="G51" s="187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87" t="s">
        <v>44</v>
      </c>
      <c r="G63" s="187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87" t="s">
        <v>44</v>
      </c>
      <c r="G76" s="187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87" t="s">
        <v>44</v>
      </c>
      <c r="G96" s="187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85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85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85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87" t="s">
        <v>44</v>
      </c>
      <c r="G119" s="187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87" t="s">
        <v>44</v>
      </c>
      <c r="G162" s="187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141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143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143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42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87" t="s">
        <v>44</v>
      </c>
      <c r="G253" s="187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87" t="s">
        <v>44</v>
      </c>
      <c r="G291" s="187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41" t="s">
        <v>378</v>
      </c>
      <c r="C310" s="141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43"/>
      <c r="C311" s="143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42"/>
      <c r="C312" s="142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41" t="s">
        <v>381</v>
      </c>
      <c r="C315" s="141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43"/>
      <c r="C316" s="143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43"/>
      <c r="C317" s="143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42"/>
      <c r="C318" s="142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41" t="s">
        <v>383</v>
      </c>
      <c r="C320" s="141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43"/>
      <c r="C321" s="143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42"/>
      <c r="C322" s="142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141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41" t="s">
        <v>386</v>
      </c>
      <c r="C324" s="143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43"/>
      <c r="C325" s="143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42"/>
      <c r="C326" s="142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50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51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51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51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52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41" t="s">
        <v>403</v>
      </c>
      <c r="C351" s="141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143"/>
      <c r="C352" s="143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143"/>
      <c r="C353" s="143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42"/>
      <c r="C354" s="142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141" t="s">
        <v>407</v>
      </c>
      <c r="C356" s="141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143"/>
      <c r="C357" s="143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143"/>
      <c r="C358" s="143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143"/>
      <c r="C359" s="143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42"/>
      <c r="C360" s="142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141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143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143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143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143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143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42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141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141" t="s">
        <v>415</v>
      </c>
      <c r="C369" s="143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43"/>
      <c r="C370" s="143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43"/>
      <c r="C371" s="143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42"/>
      <c r="C372" s="143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42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141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143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143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143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143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42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41" t="s">
        <v>437</v>
      </c>
      <c r="C380" s="141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42"/>
      <c r="C381" s="142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141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143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143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42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NIFTY OPTION2018</vt:lpstr>
      <vt:lpstr>NF2018</vt:lpstr>
      <vt:lpstr>BNF INTRADAY2018</vt:lpstr>
      <vt:lpstr>BNF POSITIONAL</vt:lpstr>
      <vt:lpstr>BANK OPTION 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2018-08-18T07:44:49Z</dcterms:modified>
</cp:coreProperties>
</file>