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5"/>
  </bookViews>
  <sheets>
    <sheet name="NIFTY OPTION2018" sheetId="9" r:id="rId1"/>
    <sheet name="NF2018" sheetId="8" r:id="rId2"/>
    <sheet name="BNF INTRADAY2018" sheetId="7" r:id="rId3"/>
    <sheet name="BNF POSITIONAL" sheetId="10" r:id="rId4"/>
    <sheet name="BANK OPTION 2018" sheetId="11" r:id="rId5"/>
    <sheet name="STKFUT2018" sheetId="6" r:id="rId6"/>
    <sheet name="OPTION2017" sheetId="1" r:id="rId7"/>
    <sheet name="NF2017" sheetId="2" r:id="rId8"/>
    <sheet name="BNF2017" sheetId="3" r:id="rId9"/>
    <sheet name="STKFUT2017" sheetId="4" r:id="rId10"/>
    <sheet name="SUMMARY 2017" sheetId="5" r:id="rId11"/>
  </sheets>
  <calcPr calcId="124519"/>
</workbook>
</file>

<file path=xl/calcChain.xml><?xml version="1.0" encoding="utf-8"?>
<calcChain xmlns="http://schemas.openxmlformats.org/spreadsheetml/2006/main">
  <c r="J198" i="6"/>
  <c r="J197"/>
  <c r="I197"/>
  <c r="J195"/>
  <c r="I195"/>
  <c r="K207" i="10"/>
  <c r="L206"/>
  <c r="L204"/>
  <c r="K206"/>
  <c r="K204"/>
  <c r="L203"/>
  <c r="H830" i="7"/>
  <c r="K829"/>
  <c r="J829"/>
  <c r="K826"/>
  <c r="J826"/>
  <c r="K823"/>
  <c r="J823"/>
  <c r="H828"/>
  <c r="H829"/>
  <c r="H827"/>
  <c r="H825"/>
  <c r="H826"/>
  <c r="H824"/>
  <c r="K843" i="8"/>
  <c r="J843"/>
  <c r="H844"/>
  <c r="H843"/>
  <c r="H842"/>
  <c r="H841"/>
  <c r="H840"/>
  <c r="H837"/>
  <c r="H838"/>
  <c r="H839"/>
  <c r="H836"/>
  <c r="K835"/>
  <c r="J835"/>
  <c r="H833"/>
  <c r="H834"/>
  <c r="H835"/>
  <c r="H832"/>
  <c r="G153" i="11"/>
  <c r="J152"/>
  <c r="I152"/>
  <c r="J143"/>
  <c r="I143"/>
  <c r="G151"/>
  <c r="G150"/>
  <c r="G149"/>
  <c r="G148"/>
  <c r="G147"/>
  <c r="G146"/>
  <c r="G145"/>
  <c r="G144"/>
  <c r="G1447" i="9"/>
  <c r="J1446"/>
  <c r="I1446"/>
  <c r="J1429"/>
  <c r="I1429"/>
  <c r="G1443"/>
  <c r="G1444"/>
  <c r="G1445"/>
  <c r="G1442"/>
  <c r="G1441"/>
  <c r="G1440"/>
  <c r="G1439"/>
  <c r="G1438"/>
  <c r="G1437"/>
  <c r="G1436"/>
  <c r="G1435"/>
  <c r="G1434"/>
  <c r="G1433"/>
  <c r="G1432"/>
  <c r="G1431"/>
  <c r="G1430"/>
  <c r="G141" i="11"/>
  <c r="G142"/>
  <c r="G143"/>
  <c r="G140"/>
  <c r="G137"/>
  <c r="G138"/>
  <c r="G139"/>
  <c r="G136"/>
  <c r="G133"/>
  <c r="G134"/>
  <c r="G135"/>
  <c r="G132"/>
  <c r="G1429" i="9"/>
  <c r="G1428"/>
  <c r="G1427"/>
  <c r="G1426"/>
  <c r="G1425"/>
  <c r="G1424"/>
  <c r="G1423"/>
  <c r="G1422"/>
  <c r="H831" i="8"/>
  <c r="H830"/>
  <c r="H829"/>
  <c r="J831" s="1"/>
  <c r="G131" i="11"/>
  <c r="G130"/>
  <c r="G129"/>
  <c r="G128"/>
  <c r="G127"/>
  <c r="G126"/>
  <c r="G125"/>
  <c r="I131" s="1"/>
  <c r="J131" s="1"/>
  <c r="K201" i="10"/>
  <c r="L201" s="1"/>
  <c r="H823" i="7"/>
  <c r="H822"/>
  <c r="H821"/>
  <c r="J1421" i="9" l="1"/>
  <c r="I1421"/>
  <c r="G1419"/>
  <c r="G1420"/>
  <c r="G1421"/>
  <c r="G1418"/>
  <c r="G1411"/>
  <c r="G1412"/>
  <c r="G1413"/>
  <c r="G1414"/>
  <c r="G1415"/>
  <c r="G1416"/>
  <c r="G1417"/>
  <c r="G1410"/>
  <c r="I193" i="6"/>
  <c r="J193"/>
  <c r="I192"/>
  <c r="J192"/>
  <c r="G124" i="11"/>
  <c r="G123"/>
  <c r="G119"/>
  <c r="G118"/>
  <c r="G117"/>
  <c r="G116"/>
  <c r="K199" i="10"/>
  <c r="L199" s="1"/>
  <c r="H820" i="7"/>
  <c r="H819"/>
  <c r="H818"/>
  <c r="H817"/>
  <c r="H816"/>
  <c r="J820" s="1"/>
  <c r="K820" s="1"/>
  <c r="H827" i="8"/>
  <c r="H826"/>
  <c r="J828" s="1"/>
  <c r="K828" s="1"/>
  <c r="H825"/>
  <c r="G1403" i="9"/>
  <c r="G1404"/>
  <c r="G1405"/>
  <c r="G1406"/>
  <c r="G1407"/>
  <c r="G1408"/>
  <c r="G1409"/>
  <c r="G1402"/>
  <c r="I1409" s="1"/>
  <c r="J1409" s="1"/>
  <c r="I124" i="11" l="1"/>
  <c r="J124" s="1"/>
  <c r="G1392" i="9"/>
  <c r="I191" i="6"/>
  <c r="J191" s="1"/>
  <c r="I190"/>
  <c r="J190" s="1"/>
  <c r="G112" i="11"/>
  <c r="G111"/>
  <c r="G110"/>
  <c r="G109"/>
  <c r="G108"/>
  <c r="I115" s="1"/>
  <c r="J115" s="1"/>
  <c r="G115"/>
  <c r="G114"/>
  <c r="K197" i="10"/>
  <c r="L197" s="1"/>
  <c r="H815" i="7"/>
  <c r="H814"/>
  <c r="H813"/>
  <c r="J815" s="1"/>
  <c r="K815" s="1"/>
  <c r="H823" i="8"/>
  <c r="H822"/>
  <c r="H821"/>
  <c r="G1397" i="9"/>
  <c r="G1396"/>
  <c r="G1395"/>
  <c r="G1398"/>
  <c r="G1399"/>
  <c r="G1394"/>
  <c r="G1401"/>
  <c r="G1400"/>
  <c r="J824" i="8" l="1"/>
  <c r="K824" s="1"/>
  <c r="I1401" i="9"/>
  <c r="J1401" s="1"/>
  <c r="J107" i="11" l="1"/>
  <c r="G105"/>
  <c r="G104"/>
  <c r="K195" i="10"/>
  <c r="L195" s="1"/>
  <c r="H810" i="7"/>
  <c r="H811"/>
  <c r="H812"/>
  <c r="H809"/>
  <c r="J812" s="1"/>
  <c r="K812" s="1"/>
  <c r="H818" i="8"/>
  <c r="H817"/>
  <c r="J820" s="1"/>
  <c r="K820" s="1"/>
  <c r="G1389" i="9"/>
  <c r="G1388"/>
  <c r="I189" i="6"/>
  <c r="J189" s="1"/>
  <c r="G99" i="11"/>
  <c r="G100"/>
  <c r="G101"/>
  <c r="G102"/>
  <c r="G103"/>
  <c r="G98"/>
  <c r="G97"/>
  <c r="G96"/>
  <c r="K194" i="10"/>
  <c r="L194" s="1"/>
  <c r="H807" i="7"/>
  <c r="H808"/>
  <c r="H806"/>
  <c r="J808" s="1"/>
  <c r="K808" s="1"/>
  <c r="G1387" i="9"/>
  <c r="G1386"/>
  <c r="G1385"/>
  <c r="G1384"/>
  <c r="H816" i="8"/>
  <c r="H815"/>
  <c r="H814"/>
  <c r="H813"/>
  <c r="J816" s="1"/>
  <c r="K816" s="1"/>
  <c r="I1387" i="9" l="1"/>
  <c r="J1387" s="1"/>
  <c r="I1391"/>
  <c r="J1391" s="1"/>
  <c r="I103" i="11"/>
  <c r="J103" s="1"/>
  <c r="I188" i="6"/>
  <c r="J188" s="1"/>
  <c r="I187"/>
  <c r="J187" s="1"/>
  <c r="G91" i="11"/>
  <c r="G92"/>
  <c r="G93"/>
  <c r="G90"/>
  <c r="G87"/>
  <c r="G88"/>
  <c r="G89"/>
  <c r="G86"/>
  <c r="G81"/>
  <c r="G82"/>
  <c r="G83"/>
  <c r="G84"/>
  <c r="G85"/>
  <c r="G80"/>
  <c r="G77"/>
  <c r="G78"/>
  <c r="G79"/>
  <c r="G76"/>
  <c r="K192" i="10"/>
  <c r="L192" s="1"/>
  <c r="K191"/>
  <c r="L191" s="1"/>
  <c r="H804" i="7"/>
  <c r="H805"/>
  <c r="H803"/>
  <c r="H810" i="8"/>
  <c r="H811"/>
  <c r="H812"/>
  <c r="H809"/>
  <c r="J812" s="1"/>
  <c r="K812" s="1"/>
  <c r="I95" i="11" l="1"/>
  <c r="J95" s="1"/>
  <c r="J805" i="7"/>
  <c r="K805" s="1"/>
  <c r="G1380" i="9"/>
  <c r="G1381"/>
  <c r="G1379"/>
  <c r="G1376"/>
  <c r="G1377"/>
  <c r="G1378"/>
  <c r="G1375"/>
  <c r="G1368"/>
  <c r="G1369"/>
  <c r="G1370"/>
  <c r="G1371"/>
  <c r="G1372"/>
  <c r="G1373"/>
  <c r="G1374"/>
  <c r="G1367"/>
  <c r="G1364"/>
  <c r="G1365"/>
  <c r="G1366"/>
  <c r="G1363"/>
  <c r="I186" i="6"/>
  <c r="J186" s="1"/>
  <c r="G75" i="11"/>
  <c r="G74"/>
  <c r="G73"/>
  <c r="G72"/>
  <c r="G71"/>
  <c r="G70"/>
  <c r="K189" i="10"/>
  <c r="L189" s="1"/>
  <c r="K188"/>
  <c r="L188" s="1"/>
  <c r="K187"/>
  <c r="L187" s="1"/>
  <c r="K185"/>
  <c r="L185" s="1"/>
  <c r="K184"/>
  <c r="L184" s="1"/>
  <c r="H801" i="7"/>
  <c r="H802"/>
  <c r="H800"/>
  <c r="J802" s="1"/>
  <c r="K802" s="1"/>
  <c r="H806" i="8"/>
  <c r="H807"/>
  <c r="H808"/>
  <c r="H805"/>
  <c r="G1362" i="9"/>
  <c r="G1361"/>
  <c r="G1360"/>
  <c r="G1359"/>
  <c r="G1358"/>
  <c r="G1357"/>
  <c r="I1362" l="1"/>
  <c r="J1362" s="1"/>
  <c r="J808" i="8"/>
  <c r="K808" s="1"/>
  <c r="I1383" i="9"/>
  <c r="J1383" s="1"/>
  <c r="I75" i="11"/>
  <c r="J75" s="1"/>
  <c r="H798" i="7" l="1"/>
  <c r="H799"/>
  <c r="H797"/>
  <c r="G1349" i="9"/>
  <c r="G1350"/>
  <c r="G1351"/>
  <c r="G1352"/>
  <c r="G1353"/>
  <c r="G1354"/>
  <c r="G1355"/>
  <c r="G1356"/>
  <c r="G1348"/>
  <c r="H802" i="8"/>
  <c r="H803"/>
  <c r="H804"/>
  <c r="H801"/>
  <c r="G69" i="11"/>
  <c r="G68"/>
  <c r="G67"/>
  <c r="G66"/>
  <c r="G65"/>
  <c r="G64"/>
  <c r="G63"/>
  <c r="G62"/>
  <c r="I69" s="1"/>
  <c r="J69" s="1"/>
  <c r="J799" i="7" l="1"/>
  <c r="K799" s="1"/>
  <c r="J804" i="8"/>
  <c r="K804" s="1"/>
  <c r="I1356" i="9"/>
  <c r="J1356" s="1"/>
  <c r="I184" i="6"/>
  <c r="J184" s="1"/>
  <c r="G59" i="11"/>
  <c r="G60"/>
  <c r="G61"/>
  <c r="G58"/>
  <c r="G57"/>
  <c r="G56"/>
  <c r="G55"/>
  <c r="K800" i="8"/>
  <c r="H800"/>
  <c r="H799"/>
  <c r="G1346" i="9"/>
  <c r="G1347"/>
  <c r="G1345"/>
  <c r="G1342"/>
  <c r="G1343"/>
  <c r="G1344"/>
  <c r="G1341"/>
  <c r="G54" i="11"/>
  <c r="G50"/>
  <c r="G51"/>
  <c r="G52"/>
  <c r="G53"/>
  <c r="G49"/>
  <c r="G1340" i="9"/>
  <c r="G1339"/>
  <c r="G1338"/>
  <c r="G1335"/>
  <c r="G1336"/>
  <c r="G1337"/>
  <c r="G1334"/>
  <c r="G1333"/>
  <c r="K798" i="8"/>
  <c r="H797"/>
  <c r="H798"/>
  <c r="H796"/>
  <c r="H795" i="7"/>
  <c r="H796"/>
  <c r="H794"/>
  <c r="K183" i="10"/>
  <c r="L183" s="1"/>
  <c r="K182"/>
  <c r="L182" s="1"/>
  <c r="G1327" i="9"/>
  <c r="G1328"/>
  <c r="G1326"/>
  <c r="G1331"/>
  <c r="G1330"/>
  <c r="H795" i="8"/>
  <c r="H794"/>
  <c r="H793"/>
  <c r="H792"/>
  <c r="I1340" i="9" l="1"/>
  <c r="J1340" s="1"/>
  <c r="I1347"/>
  <c r="J1347" s="1"/>
  <c r="I55" i="11"/>
  <c r="J55" s="1"/>
  <c r="I1332" i="9"/>
  <c r="J1332" s="1"/>
  <c r="I61" i="11"/>
  <c r="J61" s="1"/>
  <c r="J795" i="8"/>
  <c r="K795" s="1"/>
  <c r="G44" i="11"/>
  <c r="G45"/>
  <c r="G46"/>
  <c r="G47"/>
  <c r="G48"/>
  <c r="G43"/>
  <c r="G36"/>
  <c r="G35"/>
  <c r="G42"/>
  <c r="G41"/>
  <c r="G40"/>
  <c r="G39"/>
  <c r="G34"/>
  <c r="K179" i="10"/>
  <c r="L179" s="1"/>
  <c r="K178"/>
  <c r="L178" s="1"/>
  <c r="H793" i="7"/>
  <c r="H792"/>
  <c r="H791"/>
  <c r="H790"/>
  <c r="J793" s="1"/>
  <c r="K793" s="1"/>
  <c r="H789"/>
  <c r="H788"/>
  <c r="J789" s="1"/>
  <c r="K789" s="1"/>
  <c r="G1324" i="9"/>
  <c r="G1325"/>
  <c r="G1323"/>
  <c r="G1322"/>
  <c r="H790" i="8"/>
  <c r="H791"/>
  <c r="H789"/>
  <c r="H788"/>
  <c r="I182" i="6"/>
  <c r="J182" s="1"/>
  <c r="K176" i="10"/>
  <c r="L176" s="1"/>
  <c r="K175"/>
  <c r="L175" s="1"/>
  <c r="H787" i="7"/>
  <c r="H786"/>
  <c r="I1325" i="9" l="1"/>
  <c r="J1325" s="1"/>
  <c r="I38" i="11"/>
  <c r="J38" s="1"/>
  <c r="I42"/>
  <c r="J42" s="1"/>
  <c r="I48"/>
  <c r="J48" s="1"/>
  <c r="J791" i="8"/>
  <c r="K791" s="1"/>
  <c r="H785" i="7"/>
  <c r="J787" s="1"/>
  <c r="K787" s="1"/>
  <c r="H785" i="8"/>
  <c r="H786"/>
  <c r="H784"/>
  <c r="G1319" i="9"/>
  <c r="G1320"/>
  <c r="G1318"/>
  <c r="G1317"/>
  <c r="I181" i="6"/>
  <c r="J181" s="1"/>
  <c r="I180"/>
  <c r="J180" s="1"/>
  <c r="G33" i="11"/>
  <c r="G32"/>
  <c r="G30"/>
  <c r="K173" i="10"/>
  <c r="L173" s="1"/>
  <c r="K170"/>
  <c r="L170" s="1"/>
  <c r="K171"/>
  <c r="L171" s="1"/>
  <c r="K169"/>
  <c r="L169" s="1"/>
  <c r="K168"/>
  <c r="L168" s="1"/>
  <c r="H775" i="7"/>
  <c r="H776"/>
  <c r="H777"/>
  <c r="H778"/>
  <c r="H779"/>
  <c r="H780"/>
  <c r="H781"/>
  <c r="J781" s="1"/>
  <c r="K781" s="1"/>
  <c r="H782"/>
  <c r="H783"/>
  <c r="H784"/>
  <c r="H774"/>
  <c r="J776" s="1"/>
  <c r="K776" s="1"/>
  <c r="H772"/>
  <c r="H773"/>
  <c r="J773" s="1"/>
  <c r="K773" s="1"/>
  <c r="H771"/>
  <c r="G1316" i="9"/>
  <c r="G1315"/>
  <c r="G1314"/>
  <c r="G1313"/>
  <c r="G1312"/>
  <c r="H783" i="8"/>
  <c r="H782"/>
  <c r="H781"/>
  <c r="H780"/>
  <c r="G27" i="11"/>
  <c r="G26"/>
  <c r="G25"/>
  <c r="G24"/>
  <c r="G1307" i="9"/>
  <c r="G1306"/>
  <c r="G1305"/>
  <c r="G1304"/>
  <c r="G1303"/>
  <c r="G1302"/>
  <c r="H777" i="8"/>
  <c r="H776"/>
  <c r="G21" i="11"/>
  <c r="G22"/>
  <c r="G23"/>
  <c r="G20"/>
  <c r="G17"/>
  <c r="G16"/>
  <c r="G19"/>
  <c r="G18"/>
  <c r="G15"/>
  <c r="G14"/>
  <c r="G11"/>
  <c r="G12"/>
  <c r="G13"/>
  <c r="G10"/>
  <c r="G7"/>
  <c r="G8"/>
  <c r="G9"/>
  <c r="G6"/>
  <c r="G1299" i="9"/>
  <c r="G1300"/>
  <c r="G1301"/>
  <c r="G1298"/>
  <c r="G1297"/>
  <c r="G1296"/>
  <c r="H775" i="8"/>
  <c r="H774"/>
  <c r="H773"/>
  <c r="H772"/>
  <c r="K166" i="10"/>
  <c r="L166" s="1"/>
  <c r="K165"/>
  <c r="L165" s="1"/>
  <c r="K164"/>
  <c r="H769" i="8"/>
  <c r="H770"/>
  <c r="H771"/>
  <c r="H768"/>
  <c r="G1293" i="9"/>
  <c r="G1292"/>
  <c r="G1291"/>
  <c r="G1290"/>
  <c r="G1279"/>
  <c r="G1280"/>
  <c r="G1281"/>
  <c r="G1282"/>
  <c r="G1283"/>
  <c r="G1284"/>
  <c r="G1285"/>
  <c r="G1286"/>
  <c r="G1287"/>
  <c r="G1288"/>
  <c r="G1289"/>
  <c r="G1278"/>
  <c r="K767" i="8"/>
  <c r="H767"/>
  <c r="H766"/>
  <c r="H763"/>
  <c r="H764"/>
  <c r="H765"/>
  <c r="H762"/>
  <c r="G1271" i="9"/>
  <c r="G1270"/>
  <c r="G1269"/>
  <c r="G1268"/>
  <c r="G1267"/>
  <c r="G1266"/>
  <c r="G1265"/>
  <c r="G1264"/>
  <c r="G1263"/>
  <c r="G1262"/>
  <c r="H753" i="8"/>
  <c r="H754"/>
  <c r="H755"/>
  <c r="H752"/>
  <c r="I173" i="6"/>
  <c r="J173" s="1"/>
  <c r="K157" i="10"/>
  <c r="L157" s="1"/>
  <c r="K156"/>
  <c r="L156" s="1"/>
  <c r="K153"/>
  <c r="L153" s="1"/>
  <c r="K151"/>
  <c r="L151" s="1"/>
  <c r="K759" i="7"/>
  <c r="K757"/>
  <c r="H764"/>
  <c r="H763"/>
  <c r="H757"/>
  <c r="H758"/>
  <c r="H759"/>
  <c r="H760"/>
  <c r="H761"/>
  <c r="H762"/>
  <c r="H756"/>
  <c r="G1255" i="9"/>
  <c r="G1256"/>
  <c r="G1257"/>
  <c r="G1258"/>
  <c r="G1259"/>
  <c r="G1260"/>
  <c r="G1261"/>
  <c r="G1254"/>
  <c r="G1253"/>
  <c r="G1252"/>
  <c r="H749" i="8"/>
  <c r="H750"/>
  <c r="H751"/>
  <c r="H748"/>
  <c r="G1251" i="9"/>
  <c r="G1250"/>
  <c r="G1249"/>
  <c r="G1248"/>
  <c r="G1247"/>
  <c r="G1246"/>
  <c r="G1245"/>
  <c r="G1244"/>
  <c r="G1243"/>
  <c r="G1242"/>
  <c r="G1241"/>
  <c r="G1240"/>
  <c r="G1239"/>
  <c r="G1238"/>
  <c r="G1237"/>
  <c r="H747" i="8"/>
  <c r="H744"/>
  <c r="H745"/>
  <c r="H746"/>
  <c r="H743"/>
  <c r="H742"/>
  <c r="H741"/>
  <c r="G1234" i="9"/>
  <c r="G1235"/>
  <c r="G1236"/>
  <c r="G1233"/>
  <c r="G1232"/>
  <c r="G1231"/>
  <c r="G1230"/>
  <c r="G1229"/>
  <c r="G1226"/>
  <c r="G1227"/>
  <c r="G1228"/>
  <c r="G1225"/>
  <c r="H754" i="7"/>
  <c r="H755"/>
  <c r="H753"/>
  <c r="H739" i="8"/>
  <c r="H740"/>
  <c r="H738"/>
  <c r="G1218" i="9"/>
  <c r="G1219"/>
  <c r="G1220"/>
  <c r="G1221"/>
  <c r="G1222"/>
  <c r="G1223"/>
  <c r="G1224"/>
  <c r="G1217"/>
  <c r="G1212"/>
  <c r="G1213"/>
  <c r="G1214"/>
  <c r="G1215"/>
  <c r="G1216"/>
  <c r="G1211"/>
  <c r="G1210"/>
  <c r="G1209"/>
  <c r="I171" i="6"/>
  <c r="J171" s="1"/>
  <c r="I170"/>
  <c r="J170" s="1"/>
  <c r="I168"/>
  <c r="J168" s="1"/>
  <c r="K744" i="7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K734"/>
  <c r="H733"/>
  <c r="H734"/>
  <c r="H732"/>
  <c r="H736" i="8"/>
  <c r="H737"/>
  <c r="H735"/>
  <c r="H733"/>
  <c r="H734"/>
  <c r="H732"/>
  <c r="H731"/>
  <c r="H730"/>
  <c r="H721"/>
  <c r="H722"/>
  <c r="H723"/>
  <c r="H724"/>
  <c r="H725"/>
  <c r="H726"/>
  <c r="H727"/>
  <c r="H728"/>
  <c r="H729"/>
  <c r="H720"/>
  <c r="G1202" i="9"/>
  <c r="G1203"/>
  <c r="G1204"/>
  <c r="G1205"/>
  <c r="G1206"/>
  <c r="G1207"/>
  <c r="G1208"/>
  <c r="G1201"/>
  <c r="G1200"/>
  <c r="G1199"/>
  <c r="G1195"/>
  <c r="G1196"/>
  <c r="G1197"/>
  <c r="G1198"/>
  <c r="G1194"/>
  <c r="G1193"/>
  <c r="G1192"/>
  <c r="G1176"/>
  <c r="G1177"/>
  <c r="G1178"/>
  <c r="G1179"/>
  <c r="G1180"/>
  <c r="G1181"/>
  <c r="G1182"/>
  <c r="G1183"/>
  <c r="G1184"/>
  <c r="G1185"/>
  <c r="G1186"/>
  <c r="G1187"/>
  <c r="G1188"/>
  <c r="G1189"/>
  <c r="G1175"/>
  <c r="K150" i="10"/>
  <c r="L150" s="1"/>
  <c r="K149"/>
  <c r="L149" s="1"/>
  <c r="K148"/>
  <c r="L148" s="1"/>
  <c r="K147"/>
  <c r="L147" s="1"/>
  <c r="K144"/>
  <c r="L144" s="1"/>
  <c r="K143"/>
  <c r="K142"/>
  <c r="L142" s="1"/>
  <c r="K141"/>
  <c r="L141" s="1"/>
  <c r="K140"/>
  <c r="L140" s="1"/>
  <c r="L143"/>
  <c r="K139"/>
  <c r="L139" s="1"/>
  <c r="K138"/>
  <c r="L138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1"/>
  <c r="L121" s="1"/>
  <c r="K122"/>
  <c r="L122" s="1"/>
  <c r="K123"/>
  <c r="L123" s="1"/>
  <c r="K120"/>
  <c r="L120" s="1"/>
  <c r="L118"/>
  <c r="L119"/>
  <c r="H729" i="7"/>
  <c r="H730"/>
  <c r="H731"/>
  <c r="H728"/>
  <c r="H727"/>
  <c r="H726"/>
  <c r="H725"/>
  <c r="H717" i="8"/>
  <c r="H718"/>
  <c r="H719"/>
  <c r="H716"/>
  <c r="G1172" i="9"/>
  <c r="G1173"/>
  <c r="G1174"/>
  <c r="G1171"/>
  <c r="G1170"/>
  <c r="G1166"/>
  <c r="G1167"/>
  <c r="G1168"/>
  <c r="G1169"/>
  <c r="G1165"/>
  <c r="K115" i="10"/>
  <c r="L115" s="1"/>
  <c r="K116"/>
  <c r="L116" s="1"/>
  <c r="K117"/>
  <c r="L117" s="1"/>
  <c r="K114"/>
  <c r="L114" s="1"/>
  <c r="K111"/>
  <c r="L111" s="1"/>
  <c r="K112"/>
  <c r="L112" s="1"/>
  <c r="K113"/>
  <c r="L113" s="1"/>
  <c r="K110"/>
  <c r="L110" s="1"/>
  <c r="I830" i="7" l="1"/>
  <c r="H1447" i="9"/>
  <c r="L207" i="10"/>
  <c r="I1295" i="9"/>
  <c r="J1295" s="1"/>
  <c r="I1321"/>
  <c r="J1321" s="1"/>
  <c r="H153" i="11"/>
  <c r="I23"/>
  <c r="J23" s="1"/>
  <c r="I29"/>
  <c r="J29" s="1"/>
  <c r="I33"/>
  <c r="J33" s="1"/>
  <c r="L164" i="10"/>
  <c r="J762" i="7"/>
  <c r="K762" s="1"/>
  <c r="I1196" i="9"/>
  <c r="J1196" s="1"/>
  <c r="I1245"/>
  <c r="J1245" s="1"/>
  <c r="I1301"/>
  <c r="J1301" s="1"/>
  <c r="I1311"/>
  <c r="J1311" s="1"/>
  <c r="I1316"/>
  <c r="J1316" s="1"/>
  <c r="J787" i="8"/>
  <c r="K787" s="1"/>
  <c r="I19" i="11"/>
  <c r="J19" s="1"/>
  <c r="J779" i="7"/>
  <c r="K779" s="1"/>
  <c r="J764"/>
  <c r="K764" s="1"/>
  <c r="J784"/>
  <c r="K784" s="1"/>
  <c r="J746"/>
  <c r="K746" s="1"/>
  <c r="J750"/>
  <c r="K750" s="1"/>
  <c r="J752"/>
  <c r="K752" s="1"/>
  <c r="J755"/>
  <c r="K755" s="1"/>
  <c r="J721" i="8"/>
  <c r="K721" s="1"/>
  <c r="J729"/>
  <c r="K729" s="1"/>
  <c r="J727"/>
  <c r="K727" s="1"/>
  <c r="J725"/>
  <c r="K725" s="1"/>
  <c r="J723"/>
  <c r="K723" s="1"/>
  <c r="J731"/>
  <c r="K731" s="1"/>
  <c r="J779"/>
  <c r="K779" s="1"/>
  <c r="I1174" i="9"/>
  <c r="J1174" s="1"/>
  <c r="I13" i="11"/>
  <c r="J13" s="1"/>
  <c r="J783" i="8"/>
  <c r="K783" s="1"/>
  <c r="J737"/>
  <c r="K737" s="1"/>
  <c r="J742"/>
  <c r="K742" s="1"/>
  <c r="J747"/>
  <c r="K747" s="1"/>
  <c r="J775"/>
  <c r="K775" s="1"/>
  <c r="J771"/>
  <c r="K771" s="1"/>
  <c r="J755"/>
  <c r="K755" s="1"/>
  <c r="I1271" i="9"/>
  <c r="J1271" s="1"/>
  <c r="J751" i="8"/>
  <c r="K751" s="1"/>
  <c r="I1224" i="9"/>
  <c r="J1224" s="1"/>
  <c r="I1261"/>
  <c r="J1261" s="1"/>
  <c r="I1178"/>
  <c r="J1178" s="1"/>
  <c r="I1189"/>
  <c r="J1189" s="1"/>
  <c r="I1182"/>
  <c r="J1182" s="1"/>
  <c r="I1200"/>
  <c r="J1200" s="1"/>
  <c r="I1204"/>
  <c r="J1204" s="1"/>
  <c r="I1208"/>
  <c r="J1208" s="1"/>
  <c r="I1186"/>
  <c r="J1186" s="1"/>
  <c r="J740" i="8"/>
  <c r="K740" s="1"/>
  <c r="J738" i="7"/>
  <c r="K738" s="1"/>
  <c r="J740"/>
  <c r="K740" s="1"/>
  <c r="J742"/>
  <c r="K742" s="1"/>
  <c r="J748"/>
  <c r="K748" s="1"/>
  <c r="J734" i="8"/>
  <c r="K734" s="1"/>
  <c r="J719"/>
  <c r="K719" s="1"/>
  <c r="I1236" i="9"/>
  <c r="J1236" s="1"/>
  <c r="J731" i="7"/>
  <c r="K731" s="1"/>
  <c r="H719"/>
  <c r="H720"/>
  <c r="H721"/>
  <c r="H722"/>
  <c r="H723"/>
  <c r="H724"/>
  <c r="H718"/>
  <c r="H717"/>
  <c r="H716"/>
  <c r="H678" i="8"/>
  <c r="H677"/>
  <c r="I166" i="6"/>
  <c r="J166" s="1"/>
  <c r="I165"/>
  <c r="J165" s="1"/>
  <c r="J174" s="1"/>
  <c r="G1164" i="9"/>
  <c r="G1163"/>
  <c r="G1158"/>
  <c r="G1159"/>
  <c r="G1160"/>
  <c r="G1161"/>
  <c r="G1162"/>
  <c r="G1157"/>
  <c r="G1154"/>
  <c r="G1155"/>
  <c r="G1156"/>
  <c r="G1153"/>
  <c r="G1142"/>
  <c r="G1143"/>
  <c r="G1144"/>
  <c r="G1145"/>
  <c r="G1146"/>
  <c r="G1147"/>
  <c r="G1148"/>
  <c r="G1141"/>
  <c r="G1130"/>
  <c r="G1131"/>
  <c r="G1132"/>
  <c r="G1133"/>
  <c r="G1134"/>
  <c r="G1135"/>
  <c r="G1136"/>
  <c r="G1137"/>
  <c r="G1138"/>
  <c r="G1139"/>
  <c r="G1140"/>
  <c r="G1129"/>
  <c r="G1126"/>
  <c r="G1127"/>
  <c r="G1128"/>
  <c r="G1125"/>
  <c r="G1124"/>
  <c r="G1123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05"/>
  <c r="G1104"/>
  <c r="G1103"/>
  <c r="G1102"/>
  <c r="G1101"/>
  <c r="H709" i="8"/>
  <c r="H710"/>
  <c r="H711"/>
  <c r="H712"/>
  <c r="H713"/>
  <c r="H714"/>
  <c r="H715"/>
  <c r="H708"/>
  <c r="H707"/>
  <c r="H706"/>
  <c r="H703"/>
  <c r="H704"/>
  <c r="H705"/>
  <c r="H702"/>
  <c r="H701"/>
  <c r="H700"/>
  <c r="H699"/>
  <c r="H698"/>
  <c r="H697"/>
  <c r="H696"/>
  <c r="H694"/>
  <c r="H695"/>
  <c r="H691"/>
  <c r="H692"/>
  <c r="H693"/>
  <c r="H690"/>
  <c r="H689"/>
  <c r="H687"/>
  <c r="H688"/>
  <c r="H686"/>
  <c r="H682"/>
  <c r="H683"/>
  <c r="H684"/>
  <c r="H685"/>
  <c r="H681"/>
  <c r="H680"/>
  <c r="H676"/>
  <c r="G1272" i="9" l="1"/>
  <c r="J720" i="7"/>
  <c r="K720" s="1"/>
  <c r="I1132" i="9"/>
  <c r="J1132" s="1"/>
  <c r="H756" i="8"/>
  <c r="J724" i="7"/>
  <c r="K724" s="1"/>
  <c r="J678" i="8"/>
  <c r="K678" s="1"/>
  <c r="J685"/>
  <c r="K685" s="1"/>
  <c r="J693"/>
  <c r="K693" s="1"/>
  <c r="J711"/>
  <c r="K711" s="1"/>
  <c r="I1144" i="9"/>
  <c r="J1144" s="1"/>
  <c r="I1152"/>
  <c r="J1152" s="1"/>
  <c r="I1164"/>
  <c r="J1164" s="1"/>
  <c r="I1108"/>
  <c r="J1108" s="1"/>
  <c r="I1120"/>
  <c r="J1120" s="1"/>
  <c r="H1272"/>
  <c r="J715" i="8"/>
  <c r="K715" s="1"/>
  <c r="J705"/>
  <c r="K705" s="1"/>
  <c r="I756"/>
  <c r="K109" i="10"/>
  <c r="L109" s="1"/>
  <c r="K108"/>
  <c r="L108" s="1"/>
  <c r="K107"/>
  <c r="L107" s="1"/>
  <c r="K106"/>
  <c r="L106" s="1"/>
  <c r="K102" l="1"/>
  <c r="L102" s="1"/>
  <c r="K95"/>
  <c r="L95" s="1"/>
  <c r="K101"/>
  <c r="L101" s="1"/>
  <c r="K100"/>
  <c r="L100" s="1"/>
  <c r="H715" i="7"/>
  <c r="H714"/>
  <c r="H713"/>
  <c r="H712"/>
  <c r="H711"/>
  <c r="H710"/>
  <c r="H701"/>
  <c r="H706"/>
  <c r="H707"/>
  <c r="H708"/>
  <c r="H709"/>
  <c r="H705"/>
  <c r="H704"/>
  <c r="H703"/>
  <c r="H702"/>
  <c r="H700"/>
  <c r="H699"/>
  <c r="H698"/>
  <c r="H765" s="1"/>
  <c r="K97" i="10"/>
  <c r="L97" s="1"/>
  <c r="K98"/>
  <c r="L98" s="1"/>
  <c r="K99"/>
  <c r="L99" s="1"/>
  <c r="K96"/>
  <c r="L96" s="1"/>
  <c r="K93"/>
  <c r="L93" s="1"/>
  <c r="K92"/>
  <c r="L92" s="1"/>
  <c r="K89"/>
  <c r="L89" s="1"/>
  <c r="K90"/>
  <c r="L90" s="1"/>
  <c r="K91"/>
  <c r="L91" s="1"/>
  <c r="K88"/>
  <c r="L88" s="1"/>
  <c r="L85"/>
  <c r="L86"/>
  <c r="L87"/>
  <c r="L84"/>
  <c r="L71"/>
  <c r="K75"/>
  <c r="L75" s="1"/>
  <c r="K76"/>
  <c r="L76" s="1"/>
  <c r="K77"/>
  <c r="L77" s="1"/>
  <c r="K78"/>
  <c r="L78" s="1"/>
  <c r="K79"/>
  <c r="L79" s="1"/>
  <c r="K74"/>
  <c r="L74" s="1"/>
  <c r="K73"/>
  <c r="L73" s="1"/>
  <c r="K72"/>
  <c r="L72" s="1"/>
  <c r="K70"/>
  <c r="L70" s="1"/>
  <c r="K67"/>
  <c r="L67" s="1"/>
  <c r="K66"/>
  <c r="L66" s="1"/>
  <c r="K61"/>
  <c r="L61" s="1"/>
  <c r="K60"/>
  <c r="L60" s="1"/>
  <c r="K63"/>
  <c r="L63" s="1"/>
  <c r="K64"/>
  <c r="L64" s="1"/>
  <c r="K65"/>
  <c r="L65" s="1"/>
  <c r="K62"/>
  <c r="L62" s="1"/>
  <c r="L158" l="1"/>
  <c r="J709" i="7"/>
  <c r="K709" s="1"/>
  <c r="J715"/>
  <c r="K715" s="1"/>
  <c r="I765"/>
  <c r="J700"/>
  <c r="K700" s="1"/>
  <c r="J704"/>
  <c r="K704" s="1"/>
  <c r="K53" i="10"/>
  <c r="L53" s="1"/>
  <c r="K52"/>
  <c r="L52" s="1"/>
  <c r="K51"/>
  <c r="L51" s="1"/>
  <c r="K50"/>
  <c r="L50" s="1"/>
  <c r="K47"/>
  <c r="L47" s="1"/>
  <c r="K48"/>
  <c r="L48" s="1"/>
  <c r="K49"/>
  <c r="L49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5"/>
  <c r="L35" s="1"/>
  <c r="K36"/>
  <c r="L36" s="1"/>
  <c r="K37"/>
  <c r="L37" s="1"/>
  <c r="K34"/>
  <c r="L34" s="1"/>
  <c r="K33"/>
  <c r="L33" s="1"/>
  <c r="K32"/>
  <c r="L32" s="1"/>
  <c r="K31"/>
  <c r="L31" s="1"/>
  <c r="K30"/>
  <c r="L30" s="1"/>
  <c r="K29"/>
  <c r="L29" s="1"/>
  <c r="K28"/>
  <c r="L28" s="1"/>
  <c r="K23"/>
  <c r="L23" s="1"/>
  <c r="K25"/>
  <c r="L25" s="1"/>
  <c r="K20"/>
  <c r="L20" s="1"/>
  <c r="K21"/>
  <c r="L21" s="1"/>
  <c r="K22"/>
  <c r="L22" s="1"/>
  <c r="K19"/>
  <c r="L19" s="1"/>
  <c r="K18"/>
  <c r="L18" s="1"/>
  <c r="K12"/>
  <c r="L12" s="1"/>
  <c r="K10"/>
  <c r="L10" s="1"/>
  <c r="K11"/>
  <c r="L11" s="1"/>
  <c r="K9"/>
  <c r="L9" s="1"/>
  <c r="K8"/>
  <c r="L8" s="1"/>
  <c r="K7"/>
  <c r="L7" s="1"/>
  <c r="K6"/>
  <c r="I159" i="6"/>
  <c r="J159" s="1"/>
  <c r="I157"/>
  <c r="J157" s="1"/>
  <c r="G1088" i="9"/>
  <c r="G1089"/>
  <c r="G1090"/>
  <c r="G1091"/>
  <c r="G1092"/>
  <c r="G1093"/>
  <c r="G1094"/>
  <c r="G1087"/>
  <c r="G1084"/>
  <c r="G1083"/>
  <c r="G1086"/>
  <c r="G1085"/>
  <c r="G1079"/>
  <c r="G1080"/>
  <c r="G1081"/>
  <c r="G1082"/>
  <c r="G1075"/>
  <c r="G1074"/>
  <c r="G1077"/>
  <c r="G1078"/>
  <c r="G1076"/>
  <c r="H667" i="8"/>
  <c r="H668"/>
  <c r="H666"/>
  <c r="H664"/>
  <c r="H665"/>
  <c r="H663"/>
  <c r="H690" i="7"/>
  <c r="H689"/>
  <c r="H662" i="8"/>
  <c r="H661"/>
  <c r="H660"/>
  <c r="H659"/>
  <c r="H680" i="7"/>
  <c r="H679"/>
  <c r="H688"/>
  <c r="H687"/>
  <c r="H686"/>
  <c r="H685"/>
  <c r="H684"/>
  <c r="H683"/>
  <c r="H682"/>
  <c r="H681"/>
  <c r="J669" i="8" l="1"/>
  <c r="K669" s="1"/>
  <c r="J662"/>
  <c r="K662" s="1"/>
  <c r="I1094" i="9"/>
  <c r="J1094" s="1"/>
  <c r="I1078"/>
  <c r="J1078" s="1"/>
  <c r="L56" i="10"/>
  <c r="J688" i="7"/>
  <c r="K688" s="1"/>
  <c r="G1069" i="9" l="1"/>
  <c r="G1070"/>
  <c r="G1071"/>
  <c r="G1068"/>
  <c r="G1065"/>
  <c r="G1066"/>
  <c r="G1067"/>
  <c r="G1064"/>
  <c r="G1063"/>
  <c r="G1062"/>
  <c r="H656" i="8"/>
  <c r="H655"/>
  <c r="H654"/>
  <c r="H653"/>
  <c r="H677" i="7"/>
  <c r="H678"/>
  <c r="H676"/>
  <c r="J678" l="1"/>
  <c r="K678" s="1"/>
  <c r="I1073" i="9"/>
  <c r="J1073" s="1"/>
  <c r="J658" i="8"/>
  <c r="K658" s="1"/>
  <c r="G1056" i="9" l="1"/>
  <c r="G1057"/>
  <c r="G1058"/>
  <c r="G1059"/>
  <c r="G1055"/>
  <c r="H650" i="8"/>
  <c r="H651"/>
  <c r="H652"/>
  <c r="H649"/>
  <c r="H674" i="7"/>
  <c r="H675"/>
  <c r="H673"/>
  <c r="G1052" i="9"/>
  <c r="G1053"/>
  <c r="G1054"/>
  <c r="G1051"/>
  <c r="G1048"/>
  <c r="G1049"/>
  <c r="G1050"/>
  <c r="G1047"/>
  <c r="K648" i="8"/>
  <c r="K672" i="7"/>
  <c r="I155" i="6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H642" i="8"/>
  <c r="H643"/>
  <c r="H644"/>
  <c r="H641"/>
  <c r="H640"/>
  <c r="H666" i="7"/>
  <c r="H665"/>
  <c r="H664"/>
  <c r="H663"/>
  <c r="H662"/>
  <c r="H661"/>
  <c r="H660"/>
  <c r="H659"/>
  <c r="H658"/>
  <c r="H657"/>
  <c r="J644" i="8" l="1"/>
  <c r="K644" s="1"/>
  <c r="J652"/>
  <c r="K652" s="1"/>
  <c r="I1061" i="9"/>
  <c r="J1061" s="1"/>
  <c r="J675" i="7"/>
  <c r="K675" s="1"/>
  <c r="I1054" i="9"/>
  <c r="J1054" s="1"/>
  <c r="I1046"/>
  <c r="J1046" s="1"/>
  <c r="J666" i="7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J656" l="1"/>
  <c r="K656" s="1"/>
  <c r="I1033" i="9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H642" i="7"/>
  <c r="H641"/>
  <c r="H640"/>
  <c r="H639"/>
  <c r="H638"/>
  <c r="I150" i="6"/>
  <c r="J150" s="1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I148" i="6"/>
  <c r="J148" s="1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I142" i="6"/>
  <c r="J142" s="1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J620" l="1"/>
  <c r="K620" s="1"/>
  <c r="I1005" i="9"/>
  <c r="J1005" s="1"/>
  <c r="J628" i="8"/>
  <c r="K628" s="1"/>
  <c r="J571" i="7"/>
  <c r="K571" s="1"/>
  <c r="J580"/>
  <c r="K580" s="1"/>
  <c r="J613"/>
  <c r="J630"/>
  <c r="K630" s="1"/>
  <c r="I976" i="9"/>
  <c r="J976" s="1"/>
  <c r="I886"/>
  <c r="J886" s="1"/>
  <c r="I891"/>
  <c r="J891" s="1"/>
  <c r="I898"/>
  <c r="J898" s="1"/>
  <c r="I912"/>
  <c r="J912" s="1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952" s="1"/>
  <c r="J553" i="7"/>
  <c r="K553" s="1"/>
  <c r="J625"/>
  <c r="K625" s="1"/>
  <c r="I922" i="9"/>
  <c r="J922" s="1"/>
  <c r="J589" i="8"/>
  <c r="K589" s="1"/>
  <c r="J598"/>
  <c r="K598" s="1"/>
  <c r="J601" i="7"/>
  <c r="K601" s="1"/>
  <c r="K613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I139" i="6"/>
  <c r="J139" s="1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K508" i="7"/>
  <c r="H508"/>
  <c r="H507"/>
  <c r="H504"/>
  <c r="H505"/>
  <c r="H506"/>
  <c r="H503"/>
  <c r="H502"/>
  <c r="H501"/>
  <c r="H500"/>
  <c r="H499"/>
  <c r="H498"/>
  <c r="H497"/>
  <c r="G839" i="9"/>
  <c r="G838"/>
  <c r="G837"/>
  <c r="G836"/>
  <c r="H523" i="8"/>
  <c r="H524"/>
  <c r="H522"/>
  <c r="H485" i="7"/>
  <c r="H484"/>
  <c r="H488"/>
  <c r="H487"/>
  <c r="H486"/>
  <c r="I132" i="6"/>
  <c r="J132" s="1"/>
  <c r="I131"/>
  <c r="J131" s="1"/>
  <c r="I130"/>
  <c r="J130" s="1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G1095" i="9" l="1"/>
  <c r="H692" i="7"/>
  <c r="H670" i="8"/>
  <c r="J160" i="6"/>
  <c r="H1095" i="9"/>
  <c r="I692" i="7"/>
  <c r="I670" i="8"/>
  <c r="J547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I125" i="6"/>
  <c r="J125" s="1"/>
  <c r="I124"/>
  <c r="J124" s="1"/>
  <c r="I123"/>
  <c r="J123" s="1"/>
  <c r="I122"/>
  <c r="J122" s="1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 s="1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I115" i="6"/>
  <c r="J115" s="1"/>
  <c r="I114"/>
  <c r="J114" s="1"/>
  <c r="I113"/>
  <c r="J113" s="1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I112" i="6"/>
  <c r="J112" s="1"/>
  <c r="I111"/>
  <c r="J111" s="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J133" i="6" l="1"/>
  <c r="G840" i="9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  <c r="I844" i="8" l="1"/>
</calcChain>
</file>

<file path=xl/sharedStrings.xml><?xml version="1.0" encoding="utf-8"?>
<sst xmlns="http://schemas.openxmlformats.org/spreadsheetml/2006/main" count="5078" uniqueCount="720">
  <si>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</si>
  <si>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</si>
  <si>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</si>
  <si>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</si>
  <si>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</si>
  <si>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</si>
  <si>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</si>
  <si>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</si>
  <si>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</si>
  <si>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</si>
  <si>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</si>
  <si>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</si>
  <si>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</si>
  <si>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</si>
  <si>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</si>
  <si>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</si>
  <si>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</si>
  <si>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</si>
  <si>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</si>
  <si>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</si>
  <si>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</si>
  <si>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</si>
  <si>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</si>
  <si>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</si>
  <si>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</si>
  <si>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</si>
  <si>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</si>
  <si>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</si>
  <si>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</si>
  <si>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</si>
  <si>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</si>
  <si>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</si>
  <si>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</si>
  <si>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</si>
  <si>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</si>
  <si>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</si>
  <si>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</si>
  <si>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</si>
  <si>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</si>
  <si>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</si>
  <si>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</si>
  <si>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</si>
  <si>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</si>
  <si>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</si>
  <si>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</si>
  <si>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</si>
  <si>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</si>
  <si>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</si>
  <si>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</si>
  <si>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</si>
  <si>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</si>
  <si>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</si>
  <si>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</si>
  <si>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</si>
  <si>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</si>
  <si>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</si>
  <si>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</si>
  <si>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</si>
  <si>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</si>
  <si>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</si>
  <si>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</si>
  <si>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</si>
  <si>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</si>
  <si>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</si>
  <si>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</si>
  <si>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</si>
  <si>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</si>
  <si>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</si>
  <si>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</si>
  <si>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</si>
  <si>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</si>
  <si>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</si>
  <si>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</si>
  <si>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</si>
  <si>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</si>
  <si>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</si>
  <si>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</si>
  <si>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</si>
  <si>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</si>
  <si>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</si>
  <si>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</si>
  <si>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</si>
  <si>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</si>
  <si>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</si>
  <si>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</si>
  <si>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</si>
  <si>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</si>
  <si>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</si>
  <si>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</si>
  <si>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</si>
  <si>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</si>
  <si>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</si>
  <si>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</si>
  <si>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</si>
  <si>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</si>
  <si>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</si>
  <si>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</si>
  <si>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</si>
  <si>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</si>
  <si>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</si>
  <si>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</si>
  <si>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</si>
  <si>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</si>
  <si>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</si>
  <si>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</si>
  <si>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</si>
  <si>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</si>
  <si>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</si>
  <si>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</si>
  <si>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</si>
  <si>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</si>
  <si>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</si>
  <si>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</si>
  <si>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</si>
  <si>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</si>
  <si>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</si>
  <si>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</si>
  <si>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</si>
  <si>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</si>
  <si>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</si>
  <si>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</si>
  <si>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</si>
  <si>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</si>
  <si>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</si>
  <si>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</si>
  <si>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</si>
  <si>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</si>
  <si>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</si>
  <si>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</si>
  <si>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</si>
  <si>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</si>
  <si>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</si>
  <si>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</si>
  <si>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</si>
  <si>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</si>
  <si>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</si>
  <si>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</si>
  <si>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</si>
  <si>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</si>
  <si>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</si>
  <si>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</si>
  <si>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</si>
  <si>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</si>
  <si>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</si>
  <si>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</si>
  <si>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</si>
  <si>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</si>
  <si>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</si>
  <si>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</si>
  <si>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</si>
  <si>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</si>
  <si>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</si>
  <si>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</si>
  <si>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</si>
  <si>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</si>
  <si>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</si>
  <si>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</si>
  <si>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</si>
  <si>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</si>
  <si>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</si>
  <si>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</si>
  <si>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</si>
  <si>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</si>
  <si>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</si>
  <si>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</si>
  <si>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</si>
  <si>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</si>
  <si>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</si>
  <si>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</si>
  <si>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</si>
  <si>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</si>
  <si>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</si>
  <si>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</si>
  <si>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</si>
  <si>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</si>
  <si>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</si>
  <si>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</si>
  <si>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</si>
  <si>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</si>
  <si>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</si>
  <si>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</si>
  <si>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</si>
  <si>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</si>
  <si>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</si>
  <si>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</si>
  <si>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</si>
  <si>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</si>
  <si>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</si>
  <si>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</si>
  <si>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</si>
  <si>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</si>
  <si>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</si>
  <si>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</si>
  <si>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</si>
  <si>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</si>
  <si>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</si>
  <si>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</si>
  <si>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</si>
  <si>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</si>
  <si>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</si>
  <si>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</si>
  <si>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</si>
  <si>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</si>
  <si>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</si>
  <si>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</si>
  <si>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</si>
  <si>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</si>
  <si>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</si>
  <si>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</si>
  <si>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</si>
  <si>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</si>
  <si>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</si>
  <si>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</si>
  <si>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</si>
  <si>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</si>
  <si>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</si>
  <si>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</si>
  <si>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</si>
  <si>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</si>
  <si>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</si>
  <si>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</si>
  <si>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</si>
  <si>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</si>
  <si>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</si>
  <si>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</si>
  <si>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</si>
  <si>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</si>
  <si>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</si>
  <si>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</si>
  <si>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</si>
  <si>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</si>
  <si>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</si>
  <si>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</si>
  <si>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</si>
  <si>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</si>
  <si>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</si>
  <si>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</si>
  <si>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</si>
  <si>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</si>
  <si>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</si>
  <si>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</si>
  <si>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</si>
  <si>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</si>
  <si>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</si>
  <si>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</si>
  <si>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</si>
  <si>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</si>
  <si>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</si>
  <si>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</si>
  <si>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</si>
  <si>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</si>
  <si>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</si>
  <si>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</si>
  <si>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</si>
  <si>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</si>
  <si>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</si>
  <si>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</si>
  <si>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</si>
  <si>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</si>
  <si>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</si>
  <si>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</si>
  <si>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</si>
  <si>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</si>
  <si>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</si>
  <si>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</si>
  <si>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</si>
  <si>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</si>
  <si>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</si>
  <si>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</si>
  <si>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</si>
  <si>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</si>
  <si>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</si>
  <si>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</si>
  <si>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</si>
  <si>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</si>
  <si>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</si>
  <si>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</si>
  <si>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</si>
  <si>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</si>
  <si>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</si>
  <si>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</si>
  <si>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</si>
  <si>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</si>
  <si>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</si>
  <si>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</si>
  <si>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</si>
  <si>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</si>
  <si>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</si>
  <si>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</si>
  <si>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</si>
  <si>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</si>
  <si>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</si>
  <si>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</si>
  <si>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</si>
  <si>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</si>
  <si>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</si>
  <si>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</si>
  <si>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</si>
  <si>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</si>
  <si>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</si>
  <si>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</si>
  <si>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</si>
  <si>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</si>
  <si>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</si>
  <si>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</si>
  <si>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</si>
  <si>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</si>
  <si>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</si>
  <si>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</si>
  <si>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</si>
  <si>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</si>
  <si>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</si>
  <si>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</si>
  <si>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</si>
  <si>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</si>
  <si>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</si>
  <si>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</si>
  <si>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</si>
  <si>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</si>
  <si>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</si>
  <si>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</si>
  <si>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</si>
  <si>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</si>
  <si>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</si>
  <si>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</si>
  <si>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</si>
  <si>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</si>
  <si>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</si>
  <si>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</si>
  <si>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</si>
  <si>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</si>
  <si>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</si>
  <si>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</si>
  <si>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</si>
  <si>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</si>
  <si>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</si>
  <si>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</si>
  <si>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</si>
  <si>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</si>
  <si>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</si>
  <si>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</si>
  <si>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</si>
  <si>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</si>
  <si>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</si>
  <si>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</si>
  <si>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</si>
  <si>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</si>
  <si>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</si>
  <si>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</si>
  <si>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</si>
  <si>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</si>
  <si>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</si>
  <si>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</si>
  <si>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</si>
  <si>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</si>
  <si>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</si>
  <si>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</si>
  <si>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</si>
  <si>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</si>
  <si>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</si>
  <si>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</si>
  <si>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</si>
  <si>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</si>
  <si>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</si>
  <si>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</si>
  <si>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</si>
  <si>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</si>
  <si>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</si>
  <si>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</si>
  <si>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</si>
  <si>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</si>
  <si>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</si>
  <si>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</si>
  <si>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</si>
  <si>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</si>
  <si>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</si>
  <si>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</si>
  <si>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</si>
  <si>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</si>
  <si>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</si>
  <si>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</si>
  <si>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</si>
  <si>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</si>
  <si>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</si>
  <si>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</si>
  <si>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</si>
  <si>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</si>
  <si>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</si>
  <si>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</si>
  <si>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</si>
  <si>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</si>
  <si>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</si>
  <si>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</si>
  <si>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</si>
  <si>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</si>
  <si>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</si>
  <si>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</si>
  <si>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</si>
  <si>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</si>
  <si>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</si>
  <si>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</si>
  <si>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</si>
  <si>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</si>
  <si>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</si>
  <si>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</si>
  <si>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</si>
  <si>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</si>
  <si>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</si>
  <si>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</si>
  <si>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</si>
  <si>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</si>
  <si>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</si>
  <si>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</si>
  <si>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</si>
  <si>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</si>
  <si>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</si>
  <si>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</si>
  <si>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</si>
  <si>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</si>
  <si>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</si>
  <si>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</si>
  <si>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</si>
  <si>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</si>
  <si>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</si>
  <si>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</si>
  <si>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</si>
  <si>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</si>
  <si>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</si>
  <si>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</si>
  <si>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</si>
  <si>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</si>
  <si>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</si>
  <si>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</si>
  <si>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</si>
  <si>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</si>
  <si>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</si>
  <si>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</si>
  <si>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</si>
  <si>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</si>
  <si>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</si>
  <si>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</si>
  <si>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</si>
  <si>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</si>
  <si>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</si>
  <si>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</si>
  <si>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</si>
  <si>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</si>
  <si>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</si>
  <si>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</si>
  <si>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</si>
  <si>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</si>
  <si>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</si>
  <si>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</si>
  <si>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</si>
  <si>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</si>
  <si>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</si>
  <si>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</si>
  <si>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</si>
  <si>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</si>
  <si>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</si>
  <si>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</si>
  <si>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</si>
  <si>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</si>
  <si>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</si>
  <si>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</si>
  <si>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</si>
  <si>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</si>
  <si>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</si>
  <si>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</si>
  <si>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</si>
  <si>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</si>
  <si>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</si>
  <si>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</si>
  <si>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</si>
  <si>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</si>
  <si>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</si>
  <si>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</si>
  <si>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</si>
  <si>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</si>
  <si>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</si>
  <si>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</si>
  <si>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</si>
  <si>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</si>
  <si>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</si>
  <si>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</si>
  <si>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</si>
  <si>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</si>
  <si>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</si>
  <si>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</si>
  <si>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</si>
  <si>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</si>
  <si>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</si>
  <si>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</si>
  <si>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</si>
  <si>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</si>
  <si>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</si>
  <si>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</si>
  <si>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</si>
  <si>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</si>
  <si>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</si>
  <si>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</si>
  <si>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</si>
  <si>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</si>
  <si>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</si>
  <si>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</si>
  <si>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</si>
  <si>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</si>
  <si>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</si>
  <si>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</si>
  <si>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</si>
  <si>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</si>
  <si>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</si>
  <si>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</si>
  <si>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</si>
  <si>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</si>
  <si>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</si>
  <si>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</si>
  <si>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</si>
  <si>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</si>
  <si>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</si>
  <si>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</si>
  <si>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</si>
  <si>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</si>
  <si>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</si>
  <si>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</si>
  <si>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</si>
  <si>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</si>
  <si>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</si>
  <si>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</si>
  <si>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</si>
  <si>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</si>
  <si>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</si>
  <si>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</si>
  <si>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</si>
  <si>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</si>
  <si>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</si>
  <si>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</si>
  <si>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</si>
  <si>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</si>
  <si>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</si>
  <si>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</si>
  <si>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</si>
  <si>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</si>
  <si>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</si>
  <si>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</si>
  <si>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</si>
  <si>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</si>
  <si>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</si>
  <si>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</si>
  <si>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</si>
  <si>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</si>
  <si>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</si>
  <si>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</si>
  <si>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</si>
  <si>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</si>
  <si>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</si>
  <si>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</si>
  <si>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</si>
  <si>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</si>
  <si>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</si>
  <si>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</si>
  <si>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</si>
  <si>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</si>
  <si>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</si>
  <si>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</si>
  <si>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</si>
  <si>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</si>
  <si>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</si>
  <si>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</si>
  <si>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</si>
  <si>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</si>
  <si>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</si>
  <si>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</si>
  <si>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</si>
  <si>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</si>
  <si>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</si>
  <si>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</si>
  <si>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</si>
  <si>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</si>
  <si>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</si>
  <si>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</si>
  <si>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</si>
  <si>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</si>
  <si>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</si>
  <si>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</si>
  <si>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</si>
  <si>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</si>
  <si>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</si>
  <si>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</si>
  <si>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</si>
  <si>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</si>
  <si>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</si>
  <si>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</si>
  <si>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</si>
  <si>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</si>
  <si>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</si>
  <si>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</si>
  <si>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</si>
  <si>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</si>
  <si>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</si>
  <si>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</si>
  <si>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</si>
  <si>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</si>
  <si>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</si>
  <si>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</si>
  <si>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DETAILS</t>
  </si>
  <si>
    <t>30.05.2018</t>
  </si>
  <si>
    <t>31.05.2018</t>
  </si>
  <si>
    <t>BANK NIFTY JUNE</t>
  </si>
  <si>
    <t>POSITIONAL TRADE FOR OFFICE GOERS:</t>
  </si>
  <si>
    <t>10500JUNE PE</t>
  </si>
  <si>
    <t>10700 MAY PE</t>
  </si>
  <si>
    <t>10600 MAY CE</t>
  </si>
  <si>
    <t>BNF</t>
  </si>
  <si>
    <t>HEDGING CE/PE</t>
  </si>
  <si>
    <t>BUY/COVER</t>
  </si>
  <si>
    <t>STOP/EXIT</t>
  </si>
  <si>
    <t>BNF MAY</t>
  </si>
  <si>
    <t>BNF JUNE</t>
  </si>
  <si>
    <t>26000 MAY CE</t>
  </si>
  <si>
    <t>26500CE MAY</t>
  </si>
  <si>
    <t>26300PE MAY</t>
  </si>
  <si>
    <t>26300 PE MAY</t>
  </si>
  <si>
    <t>26500 CE MAY</t>
  </si>
  <si>
    <t>26700 CE JUNE</t>
  </si>
  <si>
    <t>01.06.2018</t>
  </si>
  <si>
    <t>27000CE JUNE</t>
  </si>
  <si>
    <t>04.06.2018</t>
  </si>
  <si>
    <t>05.06.2018</t>
  </si>
  <si>
    <t>26000 PE JUNE</t>
  </si>
  <si>
    <t>06.06.2018</t>
  </si>
  <si>
    <t>26000 PE 14 JUNE</t>
  </si>
  <si>
    <t>26400 CE 7 JUNE</t>
  </si>
  <si>
    <t>07.06.2018</t>
  </si>
  <si>
    <t>26600 CE 7 JUNE</t>
  </si>
  <si>
    <t>26400 PE 14 JUNE</t>
  </si>
  <si>
    <t>08.06.2018</t>
  </si>
  <si>
    <t>TATA STEEL</t>
  </si>
  <si>
    <t>PROFITS</t>
  </si>
  <si>
    <t xml:space="preserve">MAY </t>
  </si>
  <si>
    <t>11.06.2018</t>
  </si>
  <si>
    <t>26700 CE 14 JUNE</t>
  </si>
  <si>
    <t>12.06.2018</t>
  </si>
  <si>
    <t>10750 CE</t>
  </si>
  <si>
    <t>13.06.2018</t>
  </si>
  <si>
    <t>26500 PE 14 JUNE</t>
  </si>
  <si>
    <t>14.06.2018</t>
  </si>
  <si>
    <t>26400 PE 21 JUNE</t>
  </si>
  <si>
    <t>27000 CE 21 JUNE</t>
  </si>
  <si>
    <t>15.06.2018</t>
  </si>
  <si>
    <t>19.06.2018</t>
  </si>
  <si>
    <t>20.06.2018</t>
  </si>
  <si>
    <t>21.06.2018</t>
  </si>
  <si>
    <t>10800 CE</t>
  </si>
  <si>
    <t>18.06.2018</t>
  </si>
  <si>
    <t>22.06.2018</t>
  </si>
  <si>
    <t>25.06.2018</t>
  </si>
  <si>
    <t>10900 PE</t>
  </si>
  <si>
    <t>26.06.2018</t>
  </si>
  <si>
    <t>27.06.2018</t>
  </si>
  <si>
    <t>28.06.2018</t>
  </si>
  <si>
    <t>10900pe</t>
  </si>
  <si>
    <t>29.06.2018</t>
  </si>
  <si>
    <t>BNF JULY</t>
  </si>
  <si>
    <t>10700 CE JULY</t>
  </si>
  <si>
    <t>02.07.2018</t>
  </si>
  <si>
    <t>03.07.2018</t>
  </si>
  <si>
    <t>BANK NIFTY JULY</t>
  </si>
  <si>
    <t>04.07.2018</t>
  </si>
  <si>
    <t>BANK NIFTY OPTIONS:</t>
  </si>
  <si>
    <t>26000 PE 05 JULY</t>
  </si>
  <si>
    <t>26400 CE 05 JULY</t>
  </si>
  <si>
    <t>26200 CE 05 JULY</t>
  </si>
  <si>
    <t>05.07.2018</t>
  </si>
  <si>
    <t>10700 PE</t>
  </si>
  <si>
    <t>26300 PE 12 JULY</t>
  </si>
  <si>
    <t>06.07.2018</t>
  </si>
  <si>
    <t>26700 CE 12 JULY</t>
  </si>
  <si>
    <t>MARUTI</t>
  </si>
  <si>
    <t>09.07.2018</t>
  </si>
  <si>
    <t>10.07.2018</t>
  </si>
  <si>
    <t>11.07.2018</t>
  </si>
  <si>
    <t>26900 PE 12 JULY</t>
  </si>
  <si>
    <t>10900 CE</t>
  </si>
  <si>
    <t>11000 CE</t>
  </si>
  <si>
    <t>12.07.2018</t>
  </si>
  <si>
    <t>26900 PE 19 JULY</t>
  </si>
  <si>
    <t>27000 CE 12 JULY</t>
  </si>
  <si>
    <t>13.07.2018</t>
  </si>
  <si>
    <t>11000 PE</t>
  </si>
  <si>
    <t>27000 PE 19 JULY</t>
  </si>
  <si>
    <t>16.07.2018</t>
  </si>
  <si>
    <t>11100 PE</t>
  </si>
  <si>
    <t>26800 PE 19 JULY</t>
  </si>
  <si>
    <t>17.07.2018</t>
  </si>
  <si>
    <t>26800 CE 19 JUY</t>
  </si>
  <si>
    <t>18.07.2018</t>
  </si>
  <si>
    <t>27100 CE 19 JULY</t>
  </si>
  <si>
    <t>27100 PE 19 JULY</t>
  </si>
  <si>
    <t>19.07.2018</t>
  </si>
  <si>
    <t>20.07.2018</t>
  </si>
  <si>
    <t>27200 CE 26 JULY</t>
  </si>
  <si>
    <t>23.07.2018</t>
  </si>
  <si>
    <t>26800 PE 26 JULY</t>
  </si>
  <si>
    <t>24.07.2018</t>
  </si>
  <si>
    <t>26900 PE 26 JULY</t>
  </si>
  <si>
    <t>25.07.2018</t>
  </si>
  <si>
    <t>11250 PE</t>
  </si>
  <si>
    <t>11300 CE AUG</t>
  </si>
  <si>
    <t>26.07.2018</t>
  </si>
  <si>
    <t>11000 CE JULY</t>
  </si>
  <si>
    <t>11300 PE JULY</t>
  </si>
  <si>
    <t>27300 CE 02 AUG</t>
  </si>
  <si>
    <t>27200 PE 02 AUG</t>
  </si>
  <si>
    <t>27.07.2018</t>
  </si>
  <si>
    <t>11200 CE AUG</t>
  </si>
  <si>
    <t>11200 PE AUG</t>
  </si>
  <si>
    <t>27400 PE 02 AUG</t>
  </si>
  <si>
    <t>BNF AUG</t>
  </si>
  <si>
    <t>RELIANCE AUG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</si>
</sst>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0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7"/>
  <sheetViews>
    <sheetView topLeftCell="A1424" workbookViewId="0">
      <selection activeCell="B1430" sqref="B1430:B1446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131" t="s">
        <v>449</v>
      </c>
      <c r="C11" s="131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132"/>
      <c r="C12" s="132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132"/>
      <c r="C13" s="132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132"/>
      <c r="C14" s="132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132"/>
      <c r="C15" s="132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132"/>
      <c r="C16" s="132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132"/>
      <c r="C17" s="132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132"/>
      <c r="C18" s="132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132"/>
      <c r="C19" s="132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133"/>
      <c r="C20" s="133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136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37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37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37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37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38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136" t="s">
        <v>451</v>
      </c>
      <c r="C27" s="136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37"/>
      <c r="C28" s="137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37"/>
      <c r="C29" s="137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38"/>
      <c r="C30" s="138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136" t="s">
        <v>451</v>
      </c>
      <c r="C31" s="136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38"/>
      <c r="C32" s="138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131" t="s">
        <v>452</v>
      </c>
      <c r="C33" s="131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132"/>
      <c r="C34" s="133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132"/>
      <c r="C35" s="131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132"/>
      <c r="C36" s="133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132"/>
      <c r="C37" s="131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132"/>
      <c r="C38" s="132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132"/>
      <c r="C39" s="132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133"/>
      <c r="C40" s="133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136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37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37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37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37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37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37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38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131" t="s">
        <v>455</v>
      </c>
      <c r="C49" s="136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38"/>
      <c r="C50" s="138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136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37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37"/>
      <c r="C53" s="136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37"/>
      <c r="C54" s="137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37"/>
      <c r="C55" s="137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37"/>
      <c r="C56" s="138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37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37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37"/>
      <c r="C59" s="136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37"/>
      <c r="C60" s="137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38"/>
      <c r="C61" s="138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131" t="s">
        <v>457</v>
      </c>
      <c r="C62" s="131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132"/>
      <c r="C63" s="132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132"/>
      <c r="C64" s="132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132"/>
      <c r="C65" s="133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132"/>
      <c r="C66" s="131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132"/>
      <c r="C67" s="132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132"/>
      <c r="C68" s="133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132"/>
      <c r="C69" s="131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133"/>
      <c r="C70" s="133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131" t="s">
        <v>458</v>
      </c>
      <c r="C71" s="131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132"/>
      <c r="C72" s="132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132"/>
      <c r="C73" s="133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132"/>
      <c r="C74" s="131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132"/>
      <c r="C75" s="132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132"/>
      <c r="C76" s="132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132"/>
      <c r="C77" s="132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132"/>
      <c r="C78" s="133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132"/>
      <c r="C79" s="131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132"/>
      <c r="C80" s="132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132"/>
      <c r="C81" s="133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132"/>
      <c r="C82" s="131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132"/>
      <c r="C83" s="133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132"/>
      <c r="C84" s="131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132"/>
      <c r="C85" s="133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132"/>
      <c r="C86" s="131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132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132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132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133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131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132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132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133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131" t="s">
        <v>459</v>
      </c>
      <c r="C95" s="131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132"/>
      <c r="C96" s="133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132"/>
      <c r="C97" s="131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132"/>
      <c r="C98" s="133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132"/>
      <c r="C99" s="131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132"/>
      <c r="C100" s="132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132"/>
      <c r="C101" s="132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132"/>
      <c r="C102" s="133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132"/>
      <c r="C103" s="131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132"/>
      <c r="C104" s="133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132"/>
      <c r="C105" s="131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132"/>
      <c r="C106" s="133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132"/>
      <c r="C107" s="131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132"/>
      <c r="C108" s="132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132"/>
      <c r="C109" s="132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133"/>
      <c r="C110" s="133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131" t="s">
        <v>460</v>
      </c>
      <c r="C111" s="131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132"/>
      <c r="C112" s="132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132"/>
      <c r="C113" s="133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132"/>
      <c r="C114" s="131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132"/>
      <c r="C115" s="133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132"/>
      <c r="C116" s="131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132"/>
      <c r="C117" s="133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132"/>
      <c r="C118" s="131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132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132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131" t="s">
        <v>462</v>
      </c>
      <c r="C121" s="133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132"/>
      <c r="C122" s="131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132"/>
      <c r="C123" s="133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132"/>
      <c r="C124" s="131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133"/>
      <c r="C125" s="133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131" t="s">
        <v>463</v>
      </c>
      <c r="C126" s="131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132"/>
      <c r="C127" s="132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132"/>
      <c r="C128" s="133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132"/>
      <c r="C129" s="131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132"/>
      <c r="C130" s="132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132"/>
      <c r="C131" s="133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132"/>
      <c r="C132" s="131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132"/>
      <c r="C133" s="132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132"/>
      <c r="C134" s="132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132"/>
      <c r="C135" s="132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132"/>
      <c r="C136" s="132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132"/>
      <c r="C137" s="132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132"/>
      <c r="C138" s="132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132"/>
      <c r="C139" s="132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133"/>
      <c r="C140" s="133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131" t="s">
        <v>464</v>
      </c>
      <c r="C141" s="131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132"/>
      <c r="C142" s="132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132"/>
      <c r="C143" s="132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132"/>
      <c r="C144" s="132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132"/>
      <c r="C145" s="132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132"/>
      <c r="C146" s="132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132"/>
      <c r="C147" s="132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132"/>
      <c r="C148" s="132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132"/>
      <c r="C149" s="132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132"/>
      <c r="C150" s="132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132"/>
      <c r="C151" s="132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132"/>
      <c r="C152" s="132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132"/>
      <c r="C153" s="132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132"/>
      <c r="C154" s="132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132"/>
      <c r="C155" s="132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132"/>
      <c r="C156" s="132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132"/>
      <c r="C157" s="132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132"/>
      <c r="C158" s="132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132"/>
      <c r="C159" s="132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132"/>
      <c r="C160" s="133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132"/>
      <c r="C161" s="131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132"/>
      <c r="C162" s="132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132"/>
      <c r="C163" s="132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133"/>
      <c r="C164" s="133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131" t="s">
        <v>467</v>
      </c>
      <c r="C165" s="131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132"/>
      <c r="C166" s="132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132"/>
      <c r="C167" s="133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132"/>
      <c r="C168" s="131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132"/>
      <c r="C169" s="132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132"/>
      <c r="C170" s="132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132"/>
      <c r="C171" s="132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132"/>
      <c r="C172" s="132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132"/>
      <c r="C173" s="132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132"/>
      <c r="C174" s="132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132"/>
      <c r="C175" s="132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132"/>
      <c r="C176" s="132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132"/>
      <c r="C177" s="132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132"/>
      <c r="C178" s="133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132"/>
      <c r="C179" s="131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132"/>
      <c r="C180" s="133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132"/>
      <c r="C181" s="131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132"/>
      <c r="C182" s="132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132"/>
      <c r="C183" s="132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132"/>
      <c r="C184" s="132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132"/>
      <c r="C185" s="132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133"/>
      <c r="C186" s="133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131" t="s">
        <v>468</v>
      </c>
      <c r="C187" s="131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132"/>
      <c r="C188" s="132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132"/>
      <c r="C189" s="133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132"/>
      <c r="C190" s="131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132"/>
      <c r="C191" s="132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132"/>
      <c r="C192" s="133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132"/>
      <c r="C193" s="131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132"/>
      <c r="C194" s="132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132"/>
      <c r="C195" s="133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132"/>
      <c r="C196" s="131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132"/>
      <c r="C197" s="132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132"/>
      <c r="C198" s="133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132"/>
      <c r="C199" s="131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132"/>
      <c r="C200" s="132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133"/>
      <c r="C201" s="133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136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37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37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136" t="s">
        <v>472</v>
      </c>
      <c r="C205" s="137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37"/>
      <c r="C206" s="137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37"/>
      <c r="C207" s="137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37"/>
      <c r="C208" s="138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37"/>
      <c r="C209" s="136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37"/>
      <c r="C210" s="137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37"/>
      <c r="C211" s="137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37"/>
      <c r="C212" s="137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37"/>
      <c r="C213" s="137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37"/>
      <c r="C214" s="137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37"/>
      <c r="C215" s="137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37"/>
      <c r="C216" s="137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38"/>
      <c r="C217" s="138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131" t="s">
        <v>473</v>
      </c>
      <c r="C218" s="131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132"/>
      <c r="C219" s="133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132"/>
      <c r="C220" s="131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132"/>
      <c r="C221" s="133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132"/>
      <c r="C222" s="131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132"/>
      <c r="C223" s="132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132"/>
      <c r="C224" s="132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132"/>
      <c r="C225" s="132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132"/>
      <c r="C226" s="132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132"/>
      <c r="C227" s="132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132"/>
      <c r="C228" s="132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132"/>
      <c r="C229" s="133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132"/>
      <c r="C230" s="131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132"/>
      <c r="C231" s="133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132"/>
      <c r="C232" s="131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132"/>
      <c r="C233" s="133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132"/>
      <c r="C234" s="131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132"/>
      <c r="C235" s="132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132"/>
      <c r="C236" s="133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132"/>
      <c r="C237" s="131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133"/>
      <c r="C238" s="133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131" t="s">
        <v>475</v>
      </c>
      <c r="C239" s="131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132"/>
      <c r="C240" s="133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132"/>
      <c r="C241" s="131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132"/>
      <c r="C242" s="133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132"/>
      <c r="C243" s="131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133"/>
      <c r="C244" s="133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131" t="s">
        <v>478</v>
      </c>
      <c r="C245" s="131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132"/>
      <c r="C246" s="132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132"/>
      <c r="C247" s="132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132"/>
      <c r="C248" s="132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132"/>
      <c r="C249" s="132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133"/>
      <c r="C250" s="133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131" t="s">
        <v>480</v>
      </c>
      <c r="C251" s="131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132"/>
      <c r="C252" s="132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132"/>
      <c r="C253" s="132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132"/>
      <c r="C254" s="133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132"/>
      <c r="C255" s="131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132"/>
      <c r="C256" s="133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132"/>
      <c r="C257" s="131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133"/>
      <c r="C258" s="133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131" t="s">
        <v>485</v>
      </c>
      <c r="C259" s="131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132"/>
      <c r="C260" s="133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132"/>
      <c r="C261" s="131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132"/>
      <c r="C262" s="132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132"/>
      <c r="C263" s="132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132"/>
      <c r="C264" s="132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132"/>
      <c r="C265" s="132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132"/>
      <c r="C266" s="132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132"/>
      <c r="C267" s="132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132"/>
      <c r="C268" s="133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132"/>
      <c r="C269" s="131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132"/>
      <c r="C270" s="132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132"/>
      <c r="C271" s="132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133"/>
      <c r="C272" s="133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131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132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132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132"/>
      <c r="D282" s="1"/>
      <c r="E282" s="1"/>
      <c r="F282" s="1">
        <v>105</v>
      </c>
      <c r="G282" s="1">
        <f>F282-D281</f>
        <v>9</v>
      </c>
      <c r="H282" s="1"/>
    </row>
    <row r="283" spans="2:8">
      <c r="B283" s="131" t="s">
        <v>487</v>
      </c>
      <c r="C283" s="132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132"/>
      <c r="C284" s="132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132"/>
      <c r="C285" s="133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132"/>
      <c r="C286" s="131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132"/>
      <c r="C287" s="133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132"/>
      <c r="C288" s="131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133"/>
      <c r="C289" s="133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131" t="s">
        <v>489</v>
      </c>
      <c r="C290" s="131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132"/>
      <c r="C291" s="132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132"/>
      <c r="C292" s="132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132"/>
      <c r="C293" s="132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132"/>
      <c r="C294" s="132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133"/>
      <c r="C295" s="133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131" t="s">
        <v>490</v>
      </c>
      <c r="C296" s="131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132"/>
      <c r="C297" s="133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132"/>
      <c r="C298" s="131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132"/>
      <c r="C299" s="133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132"/>
      <c r="C300" s="131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133"/>
      <c r="C301" s="133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136" t="s">
        <v>492</v>
      </c>
      <c r="C302" s="131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37"/>
      <c r="C303" s="132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37"/>
      <c r="C304" s="132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37"/>
      <c r="C305" s="133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37"/>
      <c r="C306" s="136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37"/>
      <c r="C307" s="137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37"/>
      <c r="C308" s="137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37"/>
      <c r="C309" s="137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37"/>
      <c r="C310" s="137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37"/>
      <c r="C311" s="137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37"/>
      <c r="C312" s="137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38"/>
      <c r="C313" s="138"/>
      <c r="D313" s="13">
        <v>90</v>
      </c>
      <c r="E313" s="1"/>
      <c r="F313" s="1"/>
      <c r="G313" s="1"/>
      <c r="H313" s="13" t="s">
        <v>13</v>
      </c>
    </row>
    <row r="314" spans="2:8">
      <c r="B314" s="136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37"/>
      <c r="C315" s="136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37"/>
      <c r="C316" s="138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37"/>
      <c r="C317" s="136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37"/>
      <c r="C318" s="138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37"/>
      <c r="C319" s="136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38"/>
      <c r="C320" s="138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131" t="s">
        <v>496</v>
      </c>
      <c r="C321" s="131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132"/>
      <c r="C322" s="132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132"/>
      <c r="C323" s="132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132"/>
      <c r="C324" s="133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132"/>
      <c r="C325" s="131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132"/>
      <c r="C326" s="132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132"/>
      <c r="C327" s="132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132"/>
      <c r="C328" s="132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133"/>
      <c r="C329" s="133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131" t="s">
        <v>497</v>
      </c>
      <c r="C330" s="131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132"/>
      <c r="C331" s="132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132"/>
      <c r="C332" s="132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132"/>
      <c r="C333" s="133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132"/>
      <c r="C334" s="131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132"/>
      <c r="C335" s="133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132"/>
      <c r="C336" s="131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133"/>
      <c r="C337" s="133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131" t="s">
        <v>498</v>
      </c>
      <c r="C338" s="131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133"/>
      <c r="C339" s="133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131" t="s">
        <v>499</v>
      </c>
      <c r="C340" s="131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132"/>
      <c r="C341" s="133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132"/>
      <c r="C342" s="131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132"/>
      <c r="C343" s="132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132"/>
      <c r="C344" s="132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132"/>
      <c r="C345" s="133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132"/>
      <c r="C346" s="131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132"/>
      <c r="C347" s="133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132"/>
      <c r="C348" s="131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132"/>
      <c r="C349" s="132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132"/>
      <c r="C350" s="132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132"/>
      <c r="C351" s="132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132"/>
      <c r="C352" s="132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133"/>
      <c r="C353" s="133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131" t="s">
        <v>501</v>
      </c>
      <c r="C354" s="131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132"/>
      <c r="C355" s="132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132"/>
      <c r="C356" s="132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132"/>
      <c r="C357" s="132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132"/>
      <c r="C358" s="132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132"/>
      <c r="C359" s="132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132"/>
      <c r="C360" s="132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132"/>
      <c r="C361" s="133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132"/>
      <c r="C362" s="131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132"/>
      <c r="C363" s="132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132"/>
      <c r="C364" s="132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132"/>
      <c r="C365" s="132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132"/>
      <c r="C366" s="132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132"/>
      <c r="C367" s="132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132"/>
      <c r="C368" s="132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132"/>
      <c r="C369" s="132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132"/>
      <c r="C370" s="132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133"/>
      <c r="C371" s="133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131" t="s">
        <v>503</v>
      </c>
      <c r="C372" s="131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132"/>
      <c r="C373" s="132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132"/>
      <c r="C374" s="132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132"/>
      <c r="C375" s="133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132"/>
      <c r="C376" s="131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132"/>
      <c r="C377" s="132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132"/>
      <c r="C378" s="132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132"/>
      <c r="C379" s="132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132"/>
      <c r="C380" s="132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132"/>
      <c r="C381" s="132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132"/>
      <c r="C382" s="132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132"/>
      <c r="C383" s="132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132"/>
      <c r="C384" s="132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132"/>
      <c r="C385" s="132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132"/>
      <c r="C386" s="132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132"/>
      <c r="C387" s="133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132"/>
      <c r="C388" s="131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132"/>
      <c r="C389" s="132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132"/>
      <c r="C390" s="132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132"/>
      <c r="C391" s="132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132"/>
      <c r="C392" s="132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132"/>
      <c r="C393" s="132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133"/>
      <c r="C394" s="133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131" t="s">
        <v>506</v>
      </c>
      <c r="C395" s="131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132"/>
      <c r="C396" s="132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132"/>
      <c r="C397" s="132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132"/>
      <c r="C398" s="132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132"/>
      <c r="C399" s="132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132"/>
      <c r="C400" s="132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132"/>
      <c r="C401" s="132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132"/>
      <c r="C402" s="132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132"/>
      <c r="C403" s="132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132"/>
      <c r="C404" s="132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132"/>
      <c r="C405" s="132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132"/>
      <c r="C406" s="132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132"/>
      <c r="C407" s="132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132"/>
      <c r="C408" s="132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132"/>
      <c r="C409" s="132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132"/>
      <c r="C410" s="132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132"/>
      <c r="C411" s="132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132"/>
      <c r="C412" s="132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132"/>
      <c r="C413" s="132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132"/>
      <c r="C414" s="132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132"/>
      <c r="C415" s="132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133"/>
      <c r="C416" s="133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131" t="s">
        <v>507</v>
      </c>
      <c r="C417" s="131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132"/>
      <c r="C418" s="132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132"/>
      <c r="C419" s="132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132"/>
      <c r="C420" s="133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132"/>
      <c r="C421" s="131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132"/>
      <c r="C422" s="132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132"/>
      <c r="C423" s="132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132"/>
      <c r="C424" s="133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132"/>
      <c r="C425" s="131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132"/>
      <c r="C426" s="132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132"/>
      <c r="C427" s="132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133"/>
      <c r="C428" s="133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131" t="s">
        <v>509</v>
      </c>
      <c r="C429" s="131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132"/>
      <c r="C430" s="132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132"/>
      <c r="C431" s="133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132"/>
      <c r="C432" s="131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132"/>
      <c r="C433" s="132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132"/>
      <c r="C434" s="132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132"/>
      <c r="C435" s="132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132"/>
      <c r="C436" s="132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132"/>
      <c r="C437" s="132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133"/>
      <c r="C438" s="133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131" t="s">
        <v>510</v>
      </c>
      <c r="C439" s="131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132"/>
      <c r="C440" s="132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132"/>
      <c r="C441" s="132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132"/>
      <c r="C442" s="132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132"/>
      <c r="C443" s="132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133"/>
      <c r="C444" s="133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131" t="s">
        <v>512</v>
      </c>
      <c r="C445" s="131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132"/>
      <c r="C446" s="132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132"/>
      <c r="C447" s="132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132"/>
      <c r="C448" s="132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132"/>
      <c r="C449" s="133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132"/>
      <c r="C450" s="131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133"/>
      <c r="C451" s="133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131" t="s">
        <v>516</v>
      </c>
      <c r="C452" s="131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132"/>
      <c r="C453" s="132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132"/>
      <c r="C454" s="132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132"/>
      <c r="C455" s="132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132"/>
      <c r="C456" s="133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132"/>
      <c r="C457" s="131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133"/>
      <c r="C458" s="133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131" t="s">
        <v>517</v>
      </c>
      <c r="C459" s="131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132"/>
      <c r="C460" s="132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132"/>
      <c r="C461" s="132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132"/>
      <c r="C462" s="133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132"/>
      <c r="C463" s="131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132"/>
      <c r="C464" s="132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132"/>
      <c r="C465" s="132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132"/>
      <c r="C466" s="132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132"/>
      <c r="C467" s="132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132"/>
      <c r="C468" s="132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132"/>
      <c r="C469" s="132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132"/>
      <c r="C470" s="132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132"/>
      <c r="C471" s="132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132"/>
      <c r="C472" s="132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132"/>
      <c r="C473" s="132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132"/>
      <c r="C474" s="133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132"/>
      <c r="C475" s="131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133"/>
      <c r="C476" s="133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131" t="s">
        <v>518</v>
      </c>
      <c r="C477" s="131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132"/>
      <c r="C478" s="132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132"/>
      <c r="C479" s="133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132"/>
      <c r="C480" s="131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132"/>
      <c r="C481" s="132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132"/>
      <c r="C482" s="133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132"/>
      <c r="C483" s="131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133"/>
      <c r="C484" s="133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39" t="s">
        <v>527</v>
      </c>
      <c r="J488" s="140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41"/>
      <c r="J489" s="142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136" t="s">
        <v>519</v>
      </c>
      <c r="C491" s="146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37"/>
      <c r="C492" s="148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37"/>
      <c r="C493" s="146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37"/>
      <c r="C494" s="148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37"/>
      <c r="C495" s="146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37"/>
      <c r="C496" s="147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37"/>
      <c r="C497" s="147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37"/>
      <c r="C498" s="148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38"/>
      <c r="C499" s="136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136" t="s">
        <v>522</v>
      </c>
      <c r="C500" s="138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37"/>
      <c r="C501" s="136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37"/>
      <c r="C502" s="137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37"/>
      <c r="C503" s="137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37"/>
      <c r="C504" s="137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37"/>
      <c r="C505" s="137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38"/>
      <c r="C506" s="138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131" t="s">
        <v>523</v>
      </c>
      <c r="C507" s="131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132"/>
      <c r="C508" s="132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132"/>
      <c r="C509" s="132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132"/>
      <c r="C510" s="133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132"/>
      <c r="C511" s="131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132"/>
      <c r="C512" s="132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132"/>
      <c r="C513" s="132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132"/>
      <c r="C514" s="132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132"/>
      <c r="C515" s="132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132"/>
      <c r="C516" s="132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132"/>
      <c r="C517" s="132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132"/>
      <c r="C518" s="132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132"/>
      <c r="C519" s="132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132"/>
      <c r="C520" s="132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132"/>
      <c r="C521" s="132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133"/>
      <c r="C522" s="133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131" t="s">
        <v>524</v>
      </c>
      <c r="C523" s="131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132"/>
      <c r="C524" s="132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132"/>
      <c r="C525" s="132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132"/>
      <c r="C526" s="132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132"/>
      <c r="C527" s="132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133"/>
      <c r="C528" s="133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131" t="s">
        <v>528</v>
      </c>
      <c r="C529" s="131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132"/>
      <c r="C530" s="133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132"/>
      <c r="C531" s="131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132"/>
      <c r="C532" s="132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133"/>
      <c r="C533" s="133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131" t="s">
        <v>529</v>
      </c>
      <c r="C534" s="131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132"/>
      <c r="C535" s="132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132"/>
      <c r="C536" s="132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132"/>
      <c r="C537" s="132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132"/>
      <c r="C538" s="132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132"/>
      <c r="C539" s="132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132"/>
      <c r="C540" s="133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132"/>
      <c r="C541" s="131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132"/>
      <c r="C542" s="132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132"/>
      <c r="C543" s="132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132"/>
      <c r="C544" s="132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133"/>
      <c r="C545" s="133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131" t="s">
        <v>531</v>
      </c>
      <c r="C546" s="131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132"/>
      <c r="C547" s="132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132"/>
      <c r="C548" s="132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133"/>
      <c r="C549" s="133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131" t="s">
        <v>532</v>
      </c>
      <c r="C550" s="131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133"/>
      <c r="C551" s="133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131" t="s">
        <v>534</v>
      </c>
      <c r="C552" s="131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133"/>
      <c r="C553" s="133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136" t="s">
        <v>535</v>
      </c>
      <c r="C554" s="136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37"/>
      <c r="C555" s="137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37"/>
      <c r="C556" s="137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37"/>
      <c r="C557" s="137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37"/>
      <c r="C558" s="137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37"/>
      <c r="C559" s="137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37"/>
      <c r="C560" s="137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37"/>
      <c r="C561" s="137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37"/>
      <c r="C562" s="137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38"/>
      <c r="C563" s="138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136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37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136" t="s">
        <v>537</v>
      </c>
      <c r="C566" s="137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37"/>
      <c r="C567" s="137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37"/>
      <c r="C568" s="137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37"/>
      <c r="C569" s="137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37"/>
      <c r="C570" s="138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37"/>
      <c r="C571" s="136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38"/>
      <c r="C572" s="138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131" t="s">
        <v>538</v>
      </c>
      <c r="C573" s="131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132"/>
      <c r="C574" s="132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132"/>
      <c r="C575" s="132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132"/>
      <c r="C576" s="132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132"/>
      <c r="C577" s="132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132"/>
      <c r="C578" s="133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132"/>
      <c r="C579" s="131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133"/>
      <c r="C580" s="133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131" t="s">
        <v>539</v>
      </c>
      <c r="C581" s="131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132"/>
      <c r="C582" s="132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132"/>
      <c r="C583" s="132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132"/>
      <c r="C584" s="132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132"/>
      <c r="C585" s="132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132"/>
      <c r="C586" s="133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132"/>
      <c r="C587" s="131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133"/>
      <c r="C588" s="133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131" t="s">
        <v>540</v>
      </c>
      <c r="C589" s="131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132"/>
      <c r="C590" s="132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132"/>
      <c r="C591" s="132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132"/>
      <c r="C592" s="132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132"/>
      <c r="C593" s="132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132"/>
      <c r="C594" s="132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132"/>
      <c r="C595" s="132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133"/>
      <c r="C596" s="133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131" t="s">
        <v>542</v>
      </c>
      <c r="C597" s="131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132"/>
      <c r="C598" s="132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132"/>
      <c r="C599" s="132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132"/>
      <c r="C600" s="132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132"/>
      <c r="C601" s="132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132"/>
      <c r="C602" s="132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132"/>
      <c r="C603" s="132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132"/>
      <c r="C604" s="132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132"/>
      <c r="C605" s="132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132"/>
      <c r="C606" s="132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132"/>
      <c r="C607" s="132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133"/>
      <c r="C608" s="133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131" t="s">
        <v>543</v>
      </c>
      <c r="C609" s="131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132"/>
      <c r="C610" s="132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132"/>
      <c r="C611" s="132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132"/>
      <c r="C612" s="132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132"/>
      <c r="C613" s="132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132"/>
      <c r="C614" s="132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132"/>
      <c r="C615" s="132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132"/>
      <c r="C616" s="133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132"/>
      <c r="C617" s="131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132"/>
      <c r="C618" s="132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132"/>
      <c r="C619" s="132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133"/>
      <c r="C620" s="133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131" t="s">
        <v>546</v>
      </c>
      <c r="C621" s="131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132"/>
      <c r="C622" s="132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132"/>
      <c r="C623" s="132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133"/>
      <c r="C624" s="133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39" t="s">
        <v>527</v>
      </c>
      <c r="J628" s="140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41"/>
      <c r="J629" s="142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131" t="s">
        <v>551</v>
      </c>
      <c r="C631" s="131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132"/>
      <c r="C632" s="133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132"/>
      <c r="C633" s="131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132"/>
      <c r="C634" s="133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132"/>
      <c r="C635" s="131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132"/>
      <c r="C636" s="132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132"/>
      <c r="C637" s="132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133"/>
      <c r="C638" s="133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131" t="s">
        <v>554</v>
      </c>
      <c r="C639" s="131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132"/>
      <c r="C640" s="132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132"/>
      <c r="C641" s="132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132"/>
      <c r="C642" s="133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132"/>
      <c r="C643" s="131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133"/>
      <c r="C644" s="133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131" t="s">
        <v>555</v>
      </c>
      <c r="C645" s="131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132"/>
      <c r="C646" s="133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132"/>
      <c r="C647" s="131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132"/>
      <c r="C648" s="132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132"/>
      <c r="C649" s="132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132"/>
      <c r="C650" s="132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132"/>
      <c r="C651" s="132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133"/>
      <c r="C652" s="133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131" t="s">
        <v>556</v>
      </c>
      <c r="C653" s="131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132"/>
      <c r="C654" s="132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132"/>
      <c r="C655" s="132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133"/>
      <c r="C656" s="133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131" t="s">
        <v>557</v>
      </c>
      <c r="C657" s="131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132"/>
      <c r="C658" s="132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132"/>
      <c r="C659" s="132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132"/>
      <c r="C660" s="132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132"/>
      <c r="C661" s="132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132"/>
      <c r="C662" s="133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132"/>
      <c r="C663" s="131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132"/>
      <c r="C664" s="132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132"/>
      <c r="C665" s="132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133"/>
      <c r="C666" s="133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43" t="s">
        <v>558</v>
      </c>
      <c r="C667" s="143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44"/>
      <c r="C668" s="144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44"/>
      <c r="C669" s="144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44"/>
      <c r="C670" s="144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44"/>
      <c r="C671" s="144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44"/>
      <c r="C672" s="144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44"/>
      <c r="C673" s="144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44"/>
      <c r="C674" s="144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44"/>
      <c r="C675" s="144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44"/>
      <c r="C676" s="144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44"/>
      <c r="C677" s="144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45"/>
      <c r="C678" s="144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45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136" t="s">
        <v>559</v>
      </c>
      <c r="C680" s="136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37"/>
      <c r="C681" s="137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37"/>
      <c r="C682" s="137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37"/>
      <c r="C683" s="137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37"/>
      <c r="C684" s="137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37"/>
      <c r="C685" s="137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37"/>
      <c r="C686" s="137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37"/>
      <c r="C687" s="138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37"/>
      <c r="C688" s="136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38"/>
      <c r="C689" s="138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136" t="s">
        <v>560</v>
      </c>
      <c r="C690" s="131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37"/>
      <c r="C691" s="132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37"/>
      <c r="C692" s="132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37"/>
      <c r="C693" s="133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37"/>
      <c r="C694" s="136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37"/>
      <c r="C695" s="137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37"/>
      <c r="C696" s="137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38"/>
      <c r="C697" s="138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43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44"/>
      <c r="C699" s="136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44"/>
      <c r="C700" s="137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44"/>
      <c r="C701" s="137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44"/>
      <c r="C702" s="137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44"/>
      <c r="C703" s="137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44"/>
      <c r="C704" s="138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44"/>
      <c r="C705" s="136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44"/>
      <c r="C706" s="137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44"/>
      <c r="C707" s="137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44"/>
      <c r="C708" s="138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45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136" t="s">
        <v>563</v>
      </c>
      <c r="C711" s="136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37"/>
      <c r="C712" s="137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37"/>
      <c r="C713" s="137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37"/>
      <c r="C714" s="138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37"/>
      <c r="C715" s="136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37"/>
      <c r="C716" s="137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37"/>
      <c r="C717" s="137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37"/>
      <c r="C718" s="137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37"/>
      <c r="C719" s="137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38"/>
      <c r="C720" s="138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136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37"/>
      <c r="C722" s="136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37"/>
      <c r="C723" s="137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37"/>
      <c r="C724" s="137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37"/>
      <c r="C725" s="137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37"/>
      <c r="C726" s="137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38"/>
      <c r="C727" s="138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131" t="s">
        <v>565</v>
      </c>
      <c r="C728" s="131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132"/>
      <c r="C729" s="133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132"/>
      <c r="C730" s="131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132"/>
      <c r="C731" s="133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132"/>
      <c r="C732" s="131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132"/>
      <c r="C733" s="132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132"/>
      <c r="C734" s="132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132"/>
      <c r="C735" s="132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132"/>
      <c r="C736" s="133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132"/>
      <c r="C737" s="131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132"/>
      <c r="C738" s="132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132"/>
      <c r="C739" s="132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132"/>
      <c r="C740" s="133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132"/>
      <c r="C741" s="136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37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37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132" t="s">
        <v>567</v>
      </c>
      <c r="C744" s="137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132"/>
      <c r="C745" s="137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132"/>
      <c r="C746" s="137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132"/>
      <c r="C747" s="138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132"/>
      <c r="C748" s="136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132"/>
      <c r="C749" s="137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132"/>
      <c r="C750" s="137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133"/>
      <c r="C751" s="138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131" t="s">
        <v>568</v>
      </c>
      <c r="C752" s="131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132"/>
      <c r="C753" s="132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132"/>
      <c r="C754" s="132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132"/>
      <c r="C755" s="132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132"/>
      <c r="C756" s="132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132"/>
      <c r="C757" s="132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132"/>
      <c r="C758" s="132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132"/>
      <c r="C759" s="133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132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133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136" t="s">
        <v>570</v>
      </c>
      <c r="C762" s="131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37"/>
      <c r="C763" s="132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37"/>
      <c r="C764" s="132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37"/>
      <c r="C765" s="133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37"/>
      <c r="C766" s="136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37"/>
      <c r="C767" s="137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37"/>
      <c r="C768" s="137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37"/>
      <c r="C769" s="137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37"/>
      <c r="C770" s="137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37"/>
      <c r="C771" s="137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37"/>
      <c r="C772" s="137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37"/>
      <c r="C773" s="137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37"/>
      <c r="C774" s="137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37"/>
      <c r="C775" s="137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37"/>
      <c r="C776" s="137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37"/>
      <c r="C777" s="137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37"/>
      <c r="C778" s="137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37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37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37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37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37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37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37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37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37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37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37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37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37" t="s">
        <v>571</v>
      </c>
      <c r="C791" s="138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37"/>
      <c r="C792" s="131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37"/>
      <c r="C793" s="133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37"/>
      <c r="C794" s="131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37"/>
      <c r="C795" s="132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37"/>
      <c r="C796" s="132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37"/>
      <c r="C797" s="132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37"/>
      <c r="C798" s="132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37"/>
      <c r="C799" s="133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37"/>
      <c r="C800" s="131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37"/>
      <c r="C801" s="132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37"/>
      <c r="C802" s="132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37"/>
      <c r="C803" s="133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49" t="s">
        <v>574</v>
      </c>
      <c r="C804" s="131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49"/>
      <c r="C805" s="133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49"/>
      <c r="C806" s="131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49"/>
      <c r="C807" s="133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131" t="s">
        <v>578</v>
      </c>
      <c r="C808" s="131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132"/>
      <c r="C809" s="132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132"/>
      <c r="C810" s="132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132"/>
      <c r="C811" s="132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132"/>
      <c r="C812" s="132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132"/>
      <c r="C813" s="133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132"/>
      <c r="C814" s="131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133"/>
      <c r="C815" s="133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131" t="s">
        <v>580</v>
      </c>
      <c r="C816" s="131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132"/>
      <c r="C817" s="132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132"/>
      <c r="C818" s="132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132"/>
      <c r="C819" s="132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132"/>
      <c r="C820" s="132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132"/>
      <c r="C821" s="132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132"/>
      <c r="C822" s="132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132"/>
      <c r="C823" s="133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132"/>
      <c r="C824" s="131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132"/>
      <c r="C825" s="132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132"/>
      <c r="C826" s="132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133"/>
      <c r="C827" s="133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131" t="s">
        <v>582</v>
      </c>
      <c r="C828" s="131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132"/>
      <c r="C829" s="132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132"/>
      <c r="C830" s="132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132"/>
      <c r="C831" s="132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132"/>
      <c r="C832" s="132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132"/>
      <c r="C833" s="132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132"/>
      <c r="C834" s="132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133"/>
      <c r="C835" s="133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131" t="s">
        <v>583</v>
      </c>
      <c r="C836" s="131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132"/>
      <c r="C837" s="132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132"/>
      <c r="C838" s="132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133"/>
      <c r="C839" s="133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139" t="s">
        <v>527</v>
      </c>
      <c r="J844" s="140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141"/>
      <c r="J845" s="142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136" t="s">
        <v>584</v>
      </c>
      <c r="C847" s="131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137"/>
      <c r="C848" s="132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137"/>
      <c r="C849" s="132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137"/>
      <c r="C850" s="132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137"/>
      <c r="C851" s="132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137"/>
      <c r="C852" s="132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137"/>
      <c r="C853" s="132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137"/>
      <c r="C854" s="133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137"/>
      <c r="C855" s="136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137"/>
      <c r="C856" s="137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137"/>
      <c r="C857" s="137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138"/>
      <c r="C858" s="138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136" t="s">
        <v>586</v>
      </c>
      <c r="C859" s="136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137"/>
      <c r="C860" s="137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137"/>
      <c r="C861" s="137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137"/>
      <c r="C862" s="137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137"/>
      <c r="C863" s="137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137"/>
      <c r="C864" s="137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137"/>
      <c r="C865" s="136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137"/>
      <c r="C866" s="137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138"/>
      <c r="C867" s="138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136" t="s">
        <v>587</v>
      </c>
      <c r="C868" s="136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137"/>
      <c r="C869" s="137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137"/>
      <c r="C870" s="137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137"/>
      <c r="C871" s="137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137"/>
      <c r="C872" s="137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137"/>
      <c r="C873" s="137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137"/>
      <c r="C874" s="137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137"/>
      <c r="C875" s="137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138"/>
      <c r="C876" s="137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136" t="s">
        <v>588</v>
      </c>
      <c r="C877" s="138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137"/>
      <c r="C878" s="136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137"/>
      <c r="C879" s="137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137"/>
      <c r="C880" s="137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137"/>
      <c r="C881" s="137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137"/>
      <c r="C882" s="137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137"/>
      <c r="C883" s="137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137"/>
      <c r="C884" s="137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137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137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137" t="s">
        <v>589</v>
      </c>
      <c r="C887" s="137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137"/>
      <c r="C888" s="137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137"/>
      <c r="C889" s="138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137"/>
      <c r="C890" s="136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138"/>
      <c r="C891" s="138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131" t="s">
        <v>590</v>
      </c>
      <c r="C892" s="131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132"/>
      <c r="C893" s="132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132"/>
      <c r="C894" s="132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132"/>
      <c r="C895" s="132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132"/>
      <c r="C896" s="132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132"/>
      <c r="C897" s="132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133"/>
      <c r="C898" s="133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131" t="s">
        <v>591</v>
      </c>
      <c r="C899" s="131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132"/>
      <c r="C900" s="133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132"/>
      <c r="C901" s="131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132"/>
      <c r="C902" s="132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132"/>
      <c r="C903" s="132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132"/>
      <c r="C904" s="133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132"/>
      <c r="C905" s="131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132"/>
      <c r="C906" s="132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132"/>
      <c r="C907" s="132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132"/>
      <c r="C908" s="133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132"/>
      <c r="C909" s="131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132"/>
      <c r="C910" s="133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132"/>
      <c r="C911" s="131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133"/>
      <c r="C912" s="133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131" t="s">
        <v>592</v>
      </c>
      <c r="C913" s="131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132"/>
      <c r="C914" s="133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132"/>
      <c r="C915" s="131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132"/>
      <c r="C916" s="133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132"/>
      <c r="C917" s="131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132"/>
      <c r="C918" s="132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132"/>
      <c r="C919" s="132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132"/>
      <c r="C920" s="132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132"/>
      <c r="C921" s="132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133"/>
      <c r="C922" s="133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131" t="s">
        <v>593</v>
      </c>
      <c r="C923" s="131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132"/>
      <c r="C924" s="132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132"/>
      <c r="C925" s="132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132"/>
      <c r="C926" s="132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132"/>
      <c r="C927" s="132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132"/>
      <c r="C928" s="132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132"/>
      <c r="C929" s="132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132"/>
      <c r="C930" s="132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132"/>
      <c r="C931" s="132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132"/>
      <c r="C932" s="132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132"/>
      <c r="C933" s="132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133"/>
      <c r="C934" s="133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131" t="s">
        <v>594</v>
      </c>
      <c r="C935" s="131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132"/>
      <c r="C936" s="132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132"/>
      <c r="C937" s="132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132"/>
      <c r="C938" s="132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132"/>
      <c r="C939" s="132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132"/>
      <c r="C940" s="132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132"/>
      <c r="C941" s="133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132"/>
      <c r="C942" s="131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132"/>
      <c r="C943" s="132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132"/>
      <c r="C944" s="132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132"/>
      <c r="C945" s="132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132"/>
      <c r="C946" s="132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132"/>
      <c r="C947" s="133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132"/>
      <c r="C948" s="131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132"/>
      <c r="C949" s="132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132"/>
      <c r="C950" s="132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132"/>
      <c r="C951" s="132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133"/>
      <c r="C952" s="133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131" t="s">
        <v>595</v>
      </c>
      <c r="C953" s="131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132"/>
      <c r="C954" s="132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132"/>
      <c r="C955" s="132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132"/>
      <c r="C956" s="133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132"/>
      <c r="C957" s="131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132"/>
      <c r="C958" s="132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132"/>
      <c r="C959" s="132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132"/>
      <c r="C960" s="132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132"/>
      <c r="C961" s="132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132"/>
      <c r="C962" s="132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132"/>
      <c r="C963" s="132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132"/>
      <c r="C964" s="133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132"/>
      <c r="C965" s="131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132"/>
      <c r="C966" s="132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132"/>
      <c r="C967" s="132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132"/>
      <c r="C968" s="133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132"/>
      <c r="C969" s="131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132"/>
      <c r="C970" s="132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132"/>
      <c r="C971" s="132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132"/>
      <c r="C972" s="132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132"/>
      <c r="C973" s="132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132"/>
      <c r="C974" s="132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132"/>
      <c r="C975" s="132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133"/>
      <c r="C976" s="133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131" t="s">
        <v>596</v>
      </c>
      <c r="C977" s="131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132"/>
      <c r="C978" s="132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132"/>
      <c r="C979" s="132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132"/>
      <c r="C980" s="132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132"/>
      <c r="C981" s="132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132"/>
      <c r="C982" s="132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132"/>
      <c r="C983" s="132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132"/>
      <c r="C984" s="132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132"/>
      <c r="C985" s="132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133"/>
      <c r="C986" s="133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131" t="s">
        <v>597</v>
      </c>
      <c r="C987" s="131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132"/>
      <c r="C988" s="132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132"/>
      <c r="C989" s="132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132"/>
      <c r="C990" s="132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132"/>
      <c r="C991" s="132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132"/>
      <c r="C992" s="132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132"/>
      <c r="C993" s="132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133"/>
      <c r="C994" s="133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131" t="s">
        <v>598</v>
      </c>
      <c r="C995" s="131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132"/>
      <c r="C996" s="132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132"/>
      <c r="C997" s="132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132"/>
      <c r="C998" s="132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132"/>
      <c r="C999" s="132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132"/>
      <c r="C1000" s="132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132"/>
      <c r="C1001" s="132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132"/>
      <c r="C1002" s="132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132"/>
      <c r="C1003" s="132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132"/>
      <c r="C1004" s="132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133"/>
      <c r="C1005" s="133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131" t="s">
        <v>599</v>
      </c>
      <c r="C1006" s="131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132"/>
      <c r="C1007" s="132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132"/>
      <c r="C1008" s="132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132"/>
      <c r="C1009" s="132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132"/>
      <c r="C1010" s="133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132"/>
      <c r="C1011" s="131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132"/>
      <c r="C1012" s="132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132"/>
      <c r="C1013" s="132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132"/>
      <c r="C1014" s="133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132"/>
      <c r="C1015" s="131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132"/>
      <c r="C1016" s="132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132"/>
      <c r="C1017" s="132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132"/>
      <c r="C1018" s="132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132"/>
      <c r="C1019" s="132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132"/>
      <c r="C1020" s="132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133"/>
      <c r="C1021" s="133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131" t="s">
        <v>600</v>
      </c>
      <c r="C1022" s="131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132"/>
      <c r="C1023" s="132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132"/>
      <c r="C1024" s="132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132"/>
      <c r="C1025" s="132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132"/>
      <c r="C1026" s="132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132"/>
      <c r="C1027" s="133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132"/>
      <c r="C1028" s="131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132"/>
      <c r="C1029" s="133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132"/>
      <c r="C1030" s="131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132"/>
      <c r="C1031" s="132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132"/>
      <c r="C1032" s="132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133"/>
      <c r="C1033" s="133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131" t="s">
        <v>601</v>
      </c>
      <c r="C1034" s="131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132"/>
      <c r="C1035" s="132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132"/>
      <c r="C1036" s="132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132"/>
      <c r="C1037" s="132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132"/>
      <c r="C1038" s="133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132"/>
      <c r="C1039" s="131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132"/>
      <c r="C1040" s="132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132"/>
      <c r="C1041" s="132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132"/>
      <c r="C1042" s="133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132"/>
      <c r="C1043" s="131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132"/>
      <c r="C1044" s="132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132"/>
      <c r="C1045" s="132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133"/>
      <c r="C1046" s="133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131" t="s">
        <v>602</v>
      </c>
      <c r="C1047" s="131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132"/>
      <c r="C1048" s="132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132"/>
      <c r="C1049" s="132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132"/>
      <c r="C1050" s="133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132"/>
      <c r="C1051" s="131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132"/>
      <c r="C1052" s="132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132"/>
      <c r="C1053" s="132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133"/>
      <c r="C1054" s="133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131" t="s">
        <v>603</v>
      </c>
      <c r="C1055" s="131" t="s">
        <v>453</v>
      </c>
      <c r="D1055" s="13">
        <v>149</v>
      </c>
      <c r="E1055" s="1"/>
      <c r="F1055" s="1">
        <v>164</v>
      </c>
      <c r="G1055" s="1">
        <f>F1055-D1055</f>
        <v>15</v>
      </c>
      <c r="H1055" s="1"/>
      <c r="I1055" s="5"/>
      <c r="J1055" s="5"/>
    </row>
    <row r="1056" spans="2:10">
      <c r="B1056" s="132"/>
      <c r="C1056" s="132"/>
      <c r="D1056" s="13">
        <v>149</v>
      </c>
      <c r="E1056" s="1"/>
      <c r="F1056" s="1">
        <v>170</v>
      </c>
      <c r="G1056" s="1">
        <f t="shared" ref="G1056:G1059" si="106">F1056-D1056</f>
        <v>21</v>
      </c>
      <c r="H1056" s="1"/>
      <c r="I1056" s="5"/>
      <c r="J1056" s="5"/>
    </row>
    <row r="1057" spans="2:10">
      <c r="B1057" s="132"/>
      <c r="C1057" s="132"/>
      <c r="D1057" s="13">
        <v>149</v>
      </c>
      <c r="E1057" s="1"/>
      <c r="F1057" s="1">
        <v>176</v>
      </c>
      <c r="G1057" s="1">
        <f t="shared" si="106"/>
        <v>27</v>
      </c>
      <c r="H1057" s="1"/>
      <c r="I1057" s="5"/>
      <c r="J1057" s="5"/>
    </row>
    <row r="1058" spans="2:10">
      <c r="B1058" s="132"/>
      <c r="C1058" s="132"/>
      <c r="D1058" s="13">
        <v>149</v>
      </c>
      <c r="E1058" s="1"/>
      <c r="F1058" s="1">
        <v>179</v>
      </c>
      <c r="G1058" s="1">
        <f t="shared" si="106"/>
        <v>30</v>
      </c>
      <c r="H1058" s="1"/>
      <c r="I1058" s="5"/>
      <c r="J1058" s="5"/>
    </row>
    <row r="1059" spans="2:10">
      <c r="B1059" s="132"/>
      <c r="C1059" s="133"/>
      <c r="D1059" s="13">
        <v>149</v>
      </c>
      <c r="E1059" s="1"/>
      <c r="F1059" s="1">
        <v>188</v>
      </c>
      <c r="G1059" s="1">
        <f t="shared" si="106"/>
        <v>39</v>
      </c>
      <c r="H1059" s="1"/>
      <c r="I1059" s="5"/>
      <c r="J1059" s="5"/>
    </row>
    <row r="1060" spans="2:10">
      <c r="B1060" s="132"/>
      <c r="C1060" s="131" t="s">
        <v>566</v>
      </c>
      <c r="D1060" s="13">
        <v>63</v>
      </c>
      <c r="E1060" s="1"/>
      <c r="F1060" s="1"/>
      <c r="G1060" s="1"/>
      <c r="H1060" s="1" t="s">
        <v>13</v>
      </c>
      <c r="I1060" s="5"/>
      <c r="J1060" s="5"/>
    </row>
    <row r="1061" spans="2:10">
      <c r="B1061" s="133"/>
      <c r="C1061" s="133"/>
      <c r="D1061" s="13">
        <v>63</v>
      </c>
      <c r="E1061" s="1"/>
      <c r="F1061" s="1"/>
      <c r="G1061" s="1"/>
      <c r="H1061" s="1" t="s">
        <v>13</v>
      </c>
      <c r="I1061" s="5">
        <f>G1055+G1056+G1057+G1058+G1059</f>
        <v>132</v>
      </c>
      <c r="J1061" s="5">
        <f>I1061*75</f>
        <v>9900</v>
      </c>
    </row>
    <row r="1062" spans="2:10">
      <c r="B1062" s="131" t="s">
        <v>604</v>
      </c>
      <c r="C1062" s="131" t="s">
        <v>566</v>
      </c>
      <c r="D1062" s="13"/>
      <c r="E1062" s="1">
        <v>42</v>
      </c>
      <c r="F1062" s="1"/>
      <c r="G1062" s="1">
        <f>E1062-D1060</f>
        <v>-21</v>
      </c>
      <c r="H1062" s="1"/>
      <c r="I1062" s="5"/>
      <c r="J1062" s="5"/>
    </row>
    <row r="1063" spans="2:10">
      <c r="B1063" s="132"/>
      <c r="C1063" s="133"/>
      <c r="D1063" s="13"/>
      <c r="E1063" s="1">
        <v>42</v>
      </c>
      <c r="F1063" s="1"/>
      <c r="G1063" s="1">
        <f>E1063-D1061</f>
        <v>-21</v>
      </c>
      <c r="H1063" s="1"/>
      <c r="I1063" s="5"/>
      <c r="J1063" s="5"/>
    </row>
    <row r="1064" spans="2:10">
      <c r="B1064" s="132"/>
      <c r="C1064" s="131" t="s">
        <v>585</v>
      </c>
      <c r="D1064" s="13">
        <v>65</v>
      </c>
      <c r="E1064" s="1">
        <v>57</v>
      </c>
      <c r="F1064" s="1"/>
      <c r="G1064" s="1">
        <f>E1064-D1064</f>
        <v>-8</v>
      </c>
      <c r="H1064" s="1"/>
      <c r="I1064" s="5"/>
      <c r="J1064" s="5"/>
    </row>
    <row r="1065" spans="2:10">
      <c r="B1065" s="132"/>
      <c r="C1065" s="133"/>
      <c r="D1065" s="13">
        <v>65</v>
      </c>
      <c r="E1065" s="1">
        <v>57</v>
      </c>
      <c r="F1065" s="1"/>
      <c r="G1065" s="1">
        <f t="shared" ref="G1065:G1067" si="107">E1065-D1065</f>
        <v>-8</v>
      </c>
      <c r="H1065" s="1"/>
      <c r="I1065" s="5"/>
      <c r="J1065" s="5"/>
    </row>
    <row r="1066" spans="2:10">
      <c r="B1066" s="132"/>
      <c r="C1066" s="131" t="s">
        <v>566</v>
      </c>
      <c r="D1066" s="13">
        <v>50</v>
      </c>
      <c r="E1066" s="1">
        <v>40</v>
      </c>
      <c r="F1066" s="1"/>
      <c r="G1066" s="1">
        <f t="shared" si="107"/>
        <v>-10</v>
      </c>
      <c r="H1066" s="1"/>
      <c r="I1066" s="5"/>
      <c r="J1066" s="5"/>
    </row>
    <row r="1067" spans="2:10">
      <c r="B1067" s="132"/>
      <c r="C1067" s="133"/>
      <c r="D1067" s="13">
        <v>50</v>
      </c>
      <c r="E1067" s="1">
        <v>40</v>
      </c>
      <c r="F1067" s="1"/>
      <c r="G1067" s="1">
        <f t="shared" si="107"/>
        <v>-10</v>
      </c>
      <c r="H1067" s="1"/>
      <c r="I1067" s="5"/>
      <c r="J1067" s="5"/>
    </row>
    <row r="1068" spans="2:10">
      <c r="B1068" s="132"/>
      <c r="C1068" s="131" t="s">
        <v>585</v>
      </c>
      <c r="D1068" s="13">
        <v>71</v>
      </c>
      <c r="E1068" s="1"/>
      <c r="F1068" s="1">
        <v>100</v>
      </c>
      <c r="G1068" s="1">
        <f>F1068-D1068</f>
        <v>29</v>
      </c>
      <c r="H1068" s="1"/>
      <c r="I1068" s="5"/>
      <c r="J1068" s="5"/>
    </row>
    <row r="1069" spans="2:10">
      <c r="B1069" s="132"/>
      <c r="C1069" s="132"/>
      <c r="D1069" s="13">
        <v>71</v>
      </c>
      <c r="E1069" s="1"/>
      <c r="F1069" s="1">
        <v>100</v>
      </c>
      <c r="G1069" s="1">
        <f t="shared" ref="G1069:G1071" si="108">F1069-D1069</f>
        <v>29</v>
      </c>
      <c r="H1069" s="1"/>
      <c r="I1069" s="5"/>
      <c r="J1069" s="5"/>
    </row>
    <row r="1070" spans="2:10">
      <c r="B1070" s="132"/>
      <c r="C1070" s="132"/>
      <c r="D1070" s="13">
        <v>71</v>
      </c>
      <c r="E1070" s="1"/>
      <c r="F1070" s="1">
        <v>107</v>
      </c>
      <c r="G1070" s="1">
        <f t="shared" si="108"/>
        <v>36</v>
      </c>
      <c r="H1070" s="1"/>
      <c r="I1070" s="5"/>
      <c r="J1070" s="5"/>
    </row>
    <row r="1071" spans="2:10">
      <c r="B1071" s="132"/>
      <c r="C1071" s="133"/>
      <c r="D1071" s="13">
        <v>71</v>
      </c>
      <c r="E1071" s="1"/>
      <c r="F1071" s="1">
        <v>107</v>
      </c>
      <c r="G1071" s="1">
        <f t="shared" si="108"/>
        <v>36</v>
      </c>
      <c r="H1071" s="1"/>
      <c r="I1071" s="5"/>
      <c r="J1071" s="5"/>
    </row>
    <row r="1072" spans="2:10">
      <c r="B1072" s="132"/>
      <c r="C1072" s="131" t="s">
        <v>566</v>
      </c>
      <c r="D1072" s="13">
        <v>24</v>
      </c>
      <c r="E1072" s="1"/>
      <c r="F1072" s="1"/>
      <c r="G1072" s="1"/>
      <c r="H1072" s="1" t="s">
        <v>13</v>
      </c>
      <c r="I1072" s="5"/>
      <c r="J1072" s="5"/>
    </row>
    <row r="1073" spans="2:10">
      <c r="B1073" s="133"/>
      <c r="C1073" s="133"/>
      <c r="D1073" s="13">
        <v>24</v>
      </c>
      <c r="E1073" s="1"/>
      <c r="F1073" s="1"/>
      <c r="G1073" s="1"/>
      <c r="H1073" s="1" t="s">
        <v>13</v>
      </c>
      <c r="I1073" s="5">
        <f>G1062+G1063+G1064+G1065+G1066+G1067+G1068+G1069+G1070+G1071</f>
        <v>52</v>
      </c>
      <c r="J1073" s="5">
        <f>I1073*75</f>
        <v>3900</v>
      </c>
    </row>
    <row r="1074" spans="2:10">
      <c r="B1074" s="131" t="s">
        <v>606</v>
      </c>
      <c r="C1074" s="131" t="s">
        <v>566</v>
      </c>
      <c r="D1074" s="13"/>
      <c r="E1074" s="1">
        <v>8</v>
      </c>
      <c r="F1074" s="1"/>
      <c r="G1074" s="1">
        <f>E1074-D1072</f>
        <v>-16</v>
      </c>
      <c r="H1074" s="1"/>
      <c r="I1074" s="5"/>
      <c r="J1074" s="5"/>
    </row>
    <row r="1075" spans="2:10">
      <c r="B1075" s="132"/>
      <c r="C1075" s="133"/>
      <c r="D1075" s="13"/>
      <c r="E1075" s="1">
        <v>8</v>
      </c>
      <c r="F1075" s="1"/>
      <c r="G1075" s="1">
        <f>E1075-D1073</f>
        <v>-16</v>
      </c>
      <c r="H1075" s="1"/>
      <c r="I1075" s="5"/>
      <c r="J1075" s="5"/>
    </row>
    <row r="1076" spans="2:10">
      <c r="B1076" s="132"/>
      <c r="C1076" s="131" t="s">
        <v>585</v>
      </c>
      <c r="D1076" s="13">
        <v>147</v>
      </c>
      <c r="E1076" s="1">
        <v>124</v>
      </c>
      <c r="F1076" s="1"/>
      <c r="G1076" s="1">
        <f>E1076-D1076</f>
        <v>-23</v>
      </c>
      <c r="H1076" s="1"/>
      <c r="I1076" s="5"/>
      <c r="J1076" s="5"/>
    </row>
    <row r="1077" spans="2:10">
      <c r="B1077" s="132"/>
      <c r="C1077" s="132"/>
      <c r="D1077" s="13">
        <v>147</v>
      </c>
      <c r="E1077" s="1">
        <v>124</v>
      </c>
      <c r="F1077" s="1"/>
      <c r="G1077" s="1">
        <f t="shared" ref="G1077:G1086" si="109">E1077-D1077</f>
        <v>-23</v>
      </c>
      <c r="H1077" s="1"/>
      <c r="I1077" s="5"/>
      <c r="J1077" s="5"/>
    </row>
    <row r="1078" spans="2:10">
      <c r="B1078" s="133"/>
      <c r="C1078" s="133"/>
      <c r="D1078" s="13">
        <v>130</v>
      </c>
      <c r="E1078" s="1">
        <v>124</v>
      </c>
      <c r="F1078" s="1"/>
      <c r="G1078" s="1">
        <f t="shared" si="109"/>
        <v>-6</v>
      </c>
      <c r="H1078" s="1"/>
      <c r="I1078" s="5">
        <f>G1074+G1075+G1076+G1077+G1078</f>
        <v>-84</v>
      </c>
      <c r="J1078" s="5">
        <f>I1078*75</f>
        <v>-6300</v>
      </c>
    </row>
    <row r="1079" spans="2:10">
      <c r="B1079" s="131" t="s">
        <v>607</v>
      </c>
      <c r="C1079" s="131" t="s">
        <v>453</v>
      </c>
      <c r="D1079" s="13">
        <v>148</v>
      </c>
      <c r="E1079" s="1">
        <v>140</v>
      </c>
      <c r="F1079" s="1"/>
      <c r="G1079" s="1">
        <f t="shared" si="109"/>
        <v>-8</v>
      </c>
      <c r="H1079" s="1"/>
      <c r="I1079" s="5"/>
      <c r="J1079" s="5"/>
    </row>
    <row r="1080" spans="2:10">
      <c r="B1080" s="132"/>
      <c r="C1080" s="132"/>
      <c r="D1080" s="13">
        <v>148</v>
      </c>
      <c r="E1080" s="1">
        <v>140</v>
      </c>
      <c r="F1080" s="1"/>
      <c r="G1080" s="1">
        <f t="shared" si="109"/>
        <v>-8</v>
      </c>
      <c r="H1080" s="1"/>
      <c r="I1080" s="5"/>
      <c r="J1080" s="5"/>
    </row>
    <row r="1081" spans="2:10">
      <c r="B1081" s="132"/>
      <c r="C1081" s="132"/>
      <c r="D1081" s="13">
        <v>148</v>
      </c>
      <c r="E1081" s="1">
        <v>140</v>
      </c>
      <c r="F1081" s="1"/>
      <c r="G1081" s="1">
        <f t="shared" si="109"/>
        <v>-8</v>
      </c>
      <c r="H1081" s="1"/>
      <c r="I1081" s="5"/>
      <c r="J1081" s="5"/>
    </row>
    <row r="1082" spans="2:10">
      <c r="B1082" s="132"/>
      <c r="C1082" s="133"/>
      <c r="D1082" s="13">
        <v>148</v>
      </c>
      <c r="E1082" s="1">
        <v>140</v>
      </c>
      <c r="F1082" s="1"/>
      <c r="G1082" s="1">
        <f t="shared" si="109"/>
        <v>-8</v>
      </c>
      <c r="H1082" s="1"/>
      <c r="I1082" s="5"/>
      <c r="J1082" s="5"/>
    </row>
    <row r="1083" spans="2:10">
      <c r="B1083" s="132"/>
      <c r="C1083" s="131" t="s">
        <v>610</v>
      </c>
      <c r="D1083" s="13">
        <v>86</v>
      </c>
      <c r="E1083" s="1"/>
      <c r="F1083" s="1">
        <v>92</v>
      </c>
      <c r="G1083" s="1">
        <f>F1083-D1083</f>
        <v>6</v>
      </c>
      <c r="H1083" s="1"/>
      <c r="I1083" s="5"/>
      <c r="J1083" s="5"/>
    </row>
    <row r="1084" spans="2:10">
      <c r="B1084" s="132"/>
      <c r="C1084" s="132"/>
      <c r="D1084" s="13">
        <v>86</v>
      </c>
      <c r="E1084" s="1"/>
      <c r="F1084" s="1">
        <v>92</v>
      </c>
      <c r="G1084" s="1">
        <f>F1084-D1084</f>
        <v>6</v>
      </c>
      <c r="H1084" s="1"/>
      <c r="I1084" s="5"/>
      <c r="J1084" s="5"/>
    </row>
    <row r="1085" spans="2:10">
      <c r="B1085" s="132"/>
      <c r="C1085" s="132"/>
      <c r="D1085" s="13">
        <v>86</v>
      </c>
      <c r="E1085" s="1">
        <v>78</v>
      </c>
      <c r="F1085" s="1"/>
      <c r="G1085" s="1">
        <f t="shared" si="109"/>
        <v>-8</v>
      </c>
      <c r="H1085" s="1"/>
      <c r="I1085" s="5"/>
      <c r="J1085" s="5"/>
    </row>
    <row r="1086" spans="2:10">
      <c r="B1086" s="132"/>
      <c r="C1086" s="133"/>
      <c r="D1086" s="13">
        <v>86</v>
      </c>
      <c r="E1086" s="1">
        <v>78</v>
      </c>
      <c r="F1086" s="1"/>
      <c r="G1086" s="1">
        <f t="shared" si="109"/>
        <v>-8</v>
      </c>
      <c r="H1086" s="1"/>
      <c r="I1086" s="5"/>
      <c r="J1086" s="5"/>
    </row>
    <row r="1087" spans="2:10">
      <c r="B1087" s="132"/>
      <c r="C1087" s="131" t="s">
        <v>611</v>
      </c>
      <c r="D1087" s="13">
        <v>63</v>
      </c>
      <c r="E1087" s="1"/>
      <c r="F1087" s="1">
        <v>73</v>
      </c>
      <c r="G1087" s="1">
        <f>F1087-D1087</f>
        <v>10</v>
      </c>
      <c r="H1087" s="1"/>
      <c r="I1087" s="5"/>
      <c r="J1087" s="5"/>
    </row>
    <row r="1088" spans="2:10">
      <c r="B1088" s="132"/>
      <c r="C1088" s="132"/>
      <c r="D1088" s="13">
        <v>63</v>
      </c>
      <c r="E1088" s="1"/>
      <c r="F1088" s="1">
        <v>79</v>
      </c>
      <c r="G1088" s="1">
        <f t="shared" ref="G1088:G1094" si="110">F1088-D1088</f>
        <v>16</v>
      </c>
      <c r="H1088" s="1"/>
      <c r="I1088" s="5"/>
      <c r="J1088" s="5"/>
    </row>
    <row r="1089" spans="2:10">
      <c r="B1089" s="132"/>
      <c r="C1089" s="132"/>
      <c r="D1089" s="13">
        <v>63</v>
      </c>
      <c r="E1089" s="1"/>
      <c r="F1089" s="1">
        <v>68</v>
      </c>
      <c r="G1089" s="1">
        <f t="shared" si="110"/>
        <v>5</v>
      </c>
      <c r="H1089" s="1"/>
      <c r="I1089" s="5"/>
      <c r="J1089" s="5"/>
    </row>
    <row r="1090" spans="2:10">
      <c r="B1090" s="132"/>
      <c r="C1090" s="133"/>
      <c r="D1090" s="13">
        <v>63</v>
      </c>
      <c r="E1090" s="1"/>
      <c r="F1090" s="1">
        <v>68</v>
      </c>
      <c r="G1090" s="1">
        <f t="shared" si="110"/>
        <v>5</v>
      </c>
      <c r="H1090" s="1"/>
      <c r="I1090" s="5"/>
      <c r="J1090" s="5"/>
    </row>
    <row r="1091" spans="2:10">
      <c r="B1091" s="132"/>
      <c r="C1091" s="131" t="s">
        <v>612</v>
      </c>
      <c r="D1091" s="13">
        <v>69</v>
      </c>
      <c r="E1091" s="1"/>
      <c r="F1091" s="1">
        <v>102</v>
      </c>
      <c r="G1091" s="1">
        <f t="shared" si="110"/>
        <v>33</v>
      </c>
      <c r="H1091" s="1"/>
      <c r="I1091" s="5"/>
      <c r="J1091" s="5"/>
    </row>
    <row r="1092" spans="2:10">
      <c r="B1092" s="132"/>
      <c r="C1092" s="132"/>
      <c r="D1092" s="13">
        <v>69</v>
      </c>
      <c r="E1092" s="1"/>
      <c r="F1092" s="1">
        <v>102</v>
      </c>
      <c r="G1092" s="1">
        <f t="shared" si="110"/>
        <v>33</v>
      </c>
      <c r="H1092" s="1"/>
      <c r="I1092" s="5"/>
      <c r="J1092" s="5"/>
    </row>
    <row r="1093" spans="2:10">
      <c r="B1093" s="132"/>
      <c r="C1093" s="132"/>
      <c r="D1093" s="13">
        <v>69</v>
      </c>
      <c r="E1093" s="1"/>
      <c r="F1093" s="1">
        <v>111</v>
      </c>
      <c r="G1093" s="1">
        <f t="shared" si="110"/>
        <v>42</v>
      </c>
      <c r="H1093" s="1"/>
      <c r="I1093" s="5"/>
      <c r="J1093" s="5"/>
    </row>
    <row r="1094" spans="2:10">
      <c r="B1094" s="133"/>
      <c r="C1094" s="133"/>
      <c r="D1094" s="13">
        <v>69</v>
      </c>
      <c r="E1094" s="1"/>
      <c r="F1094" s="1">
        <v>111</v>
      </c>
      <c r="G1094" s="1">
        <f t="shared" si="110"/>
        <v>42</v>
      </c>
      <c r="H1094" s="1"/>
      <c r="I1094" s="5">
        <f>G1079+G1080+G1081+G1082+G1083+G1084+G1085+G1086+G1087+G1088+G1089+G1090+G1091+G1092+G1093+G1094</f>
        <v>150</v>
      </c>
      <c r="J1094" s="5">
        <f>I1094*75</f>
        <v>11250</v>
      </c>
    </row>
    <row r="1095" spans="2:10">
      <c r="B1095" s="1"/>
      <c r="C1095" s="1"/>
      <c r="D1095" s="1"/>
      <c r="E1095" s="1"/>
      <c r="F1095" s="1"/>
      <c r="G1095" s="5">
        <f>SUM(G847:G1094)</f>
        <v>2136.7000000000007</v>
      </c>
      <c r="H1095" s="5">
        <f>G1095*75</f>
        <v>160252.50000000006</v>
      </c>
      <c r="I1095" s="1"/>
      <c r="J1095" s="1"/>
    </row>
    <row r="1098" spans="2:10">
      <c r="B1098" s="5" t="s">
        <v>113</v>
      </c>
      <c r="C1098" s="5">
        <v>2018</v>
      </c>
      <c r="D1098" s="13"/>
      <c r="E1098" s="13"/>
      <c r="F1098" s="13"/>
      <c r="G1098" s="13"/>
      <c r="H1098" s="13"/>
      <c r="I1098" s="139" t="s">
        <v>527</v>
      </c>
      <c r="J1098" s="140"/>
    </row>
    <row r="1099" spans="2:10">
      <c r="B1099" s="12"/>
      <c r="C1099" s="12"/>
      <c r="D1099" s="12"/>
      <c r="E1099" s="20"/>
      <c r="F1099" s="20"/>
      <c r="G1099" s="20" t="s">
        <v>4</v>
      </c>
      <c r="H1099" s="21" t="s">
        <v>9</v>
      </c>
      <c r="I1099" s="141"/>
      <c r="J1099" s="142"/>
    </row>
    <row r="1100" spans="2:10">
      <c r="B1100" s="2" t="s">
        <v>0</v>
      </c>
      <c r="C1100" s="2" t="s">
        <v>1</v>
      </c>
      <c r="D1100" s="2" t="s">
        <v>10</v>
      </c>
      <c r="E1100" s="2" t="s">
        <v>7</v>
      </c>
      <c r="F1100" s="2" t="s">
        <v>11</v>
      </c>
      <c r="G1100" s="2" t="s">
        <v>12</v>
      </c>
      <c r="H1100" s="22"/>
      <c r="I1100" s="76" t="s">
        <v>525</v>
      </c>
      <c r="J1100" s="77" t="s">
        <v>526</v>
      </c>
    </row>
    <row r="1101" spans="2:10">
      <c r="B1101" s="131" t="s">
        <v>625</v>
      </c>
      <c r="C1101" s="131" t="s">
        <v>465</v>
      </c>
      <c r="D1101" s="1">
        <v>106</v>
      </c>
      <c r="E1101" s="1"/>
      <c r="F1101" s="1">
        <v>115</v>
      </c>
      <c r="G1101" s="1">
        <f>F1101-D1101</f>
        <v>9</v>
      </c>
      <c r="H1101" s="1"/>
      <c r="I1101" s="1"/>
      <c r="J1101" s="1"/>
    </row>
    <row r="1102" spans="2:10">
      <c r="B1102" s="132"/>
      <c r="C1102" s="132"/>
      <c r="D1102" s="1">
        <v>106</v>
      </c>
      <c r="E1102" s="1"/>
      <c r="F1102" s="1">
        <v>115</v>
      </c>
      <c r="G1102" s="1">
        <f>F1102-D1102</f>
        <v>9</v>
      </c>
      <c r="H1102" s="1"/>
      <c r="I1102" s="1"/>
      <c r="J1102" s="1"/>
    </row>
    <row r="1103" spans="2:10">
      <c r="B1103" s="132"/>
      <c r="C1103" s="132"/>
      <c r="D1103" s="1">
        <v>106</v>
      </c>
      <c r="E1103" s="1">
        <v>98</v>
      </c>
      <c r="F1103" s="1"/>
      <c r="G1103" s="1">
        <f>E1103-D1103</f>
        <v>-8</v>
      </c>
      <c r="H1103" s="1"/>
      <c r="I1103" s="1"/>
      <c r="J1103" s="1"/>
    </row>
    <row r="1104" spans="2:10">
      <c r="B1104" s="132"/>
      <c r="C1104" s="133"/>
      <c r="D1104" s="1">
        <v>106</v>
      </c>
      <c r="E1104" s="1">
        <v>98</v>
      </c>
      <c r="F1104" s="1"/>
      <c r="G1104" s="1">
        <f>E1104-D1104</f>
        <v>-8</v>
      </c>
      <c r="H1104" s="1"/>
      <c r="I1104" s="1"/>
      <c r="J1104" s="1"/>
    </row>
    <row r="1105" spans="2:10">
      <c r="B1105" s="132"/>
      <c r="C1105" s="131" t="s">
        <v>491</v>
      </c>
      <c r="D1105" s="1">
        <v>93.5</v>
      </c>
      <c r="E1105" s="1"/>
      <c r="F1105" s="1">
        <v>110</v>
      </c>
      <c r="G1105" s="1">
        <f>F1105-D1105</f>
        <v>16.5</v>
      </c>
      <c r="H1105" s="1"/>
      <c r="I1105" s="1"/>
      <c r="J1105" s="1"/>
    </row>
    <row r="1106" spans="2:10">
      <c r="B1106" s="132"/>
      <c r="C1106" s="132"/>
      <c r="D1106" s="1">
        <v>93.5</v>
      </c>
      <c r="E1106" s="1"/>
      <c r="F1106" s="1">
        <v>110</v>
      </c>
      <c r="G1106" s="1">
        <f t="shared" ref="G1106:G1122" si="111">F1106-D1106</f>
        <v>16.5</v>
      </c>
      <c r="H1106" s="1"/>
      <c r="I1106" s="1"/>
      <c r="J1106" s="1"/>
    </row>
    <row r="1107" spans="2:10">
      <c r="B1107" s="132"/>
      <c r="C1107" s="132"/>
      <c r="D1107" s="1">
        <v>93.5</v>
      </c>
      <c r="E1107" s="1"/>
      <c r="F1107" s="1">
        <v>113</v>
      </c>
      <c r="G1107" s="1">
        <f t="shared" si="111"/>
        <v>19.5</v>
      </c>
      <c r="H1107" s="1"/>
      <c r="I1107" s="1"/>
      <c r="J1107" s="1"/>
    </row>
    <row r="1108" spans="2:10">
      <c r="B1108" s="133"/>
      <c r="C1108" s="133"/>
      <c r="D1108" s="1">
        <v>93.5</v>
      </c>
      <c r="E1108" s="1"/>
      <c r="F1108" s="1">
        <v>113</v>
      </c>
      <c r="G1108" s="1">
        <f t="shared" si="111"/>
        <v>19.5</v>
      </c>
      <c r="H1108" s="1"/>
      <c r="I1108" s="5">
        <f>G1101+G1102+G1103+G1104+G1105+G1106+G1107+G1108</f>
        <v>74</v>
      </c>
      <c r="J1108" s="5">
        <f>I1108*75</f>
        <v>5550</v>
      </c>
    </row>
    <row r="1109" spans="2:10">
      <c r="B1109" s="131" t="s">
        <v>627</v>
      </c>
      <c r="C1109" s="131" t="s">
        <v>491</v>
      </c>
      <c r="D1109" s="1">
        <v>104</v>
      </c>
      <c r="E1109" s="1"/>
      <c r="F1109" s="1">
        <v>112</v>
      </c>
      <c r="G1109" s="1">
        <f t="shared" si="111"/>
        <v>8</v>
      </c>
      <c r="H1109" s="1"/>
      <c r="I1109" s="1"/>
      <c r="J1109" s="1"/>
    </row>
    <row r="1110" spans="2:10">
      <c r="B1110" s="132"/>
      <c r="C1110" s="132"/>
      <c r="D1110" s="1">
        <v>104</v>
      </c>
      <c r="E1110" s="1"/>
      <c r="F1110" s="1">
        <v>120</v>
      </c>
      <c r="G1110" s="1">
        <f t="shared" si="111"/>
        <v>16</v>
      </c>
      <c r="H1110" s="1"/>
      <c r="I1110" s="1"/>
      <c r="J1110" s="1"/>
    </row>
    <row r="1111" spans="2:10">
      <c r="B1111" s="132"/>
      <c r="C1111" s="132"/>
      <c r="D1111" s="1">
        <v>104</v>
      </c>
      <c r="E1111" s="1"/>
      <c r="F1111" s="1">
        <v>134</v>
      </c>
      <c r="G1111" s="1">
        <f t="shared" si="111"/>
        <v>30</v>
      </c>
      <c r="H1111" s="1"/>
      <c r="I1111" s="1"/>
      <c r="J1111" s="1"/>
    </row>
    <row r="1112" spans="2:10">
      <c r="B1112" s="132"/>
      <c r="C1112" s="132"/>
      <c r="D1112" s="1">
        <v>104</v>
      </c>
      <c r="E1112" s="1"/>
      <c r="F1112" s="1">
        <v>134</v>
      </c>
      <c r="G1112" s="1">
        <f t="shared" si="111"/>
        <v>30</v>
      </c>
      <c r="H1112" s="1"/>
      <c r="I1112" s="1"/>
      <c r="J1112" s="1"/>
    </row>
    <row r="1113" spans="2:10">
      <c r="B1113" s="132"/>
      <c r="C1113" s="132"/>
      <c r="D1113" s="1">
        <v>123</v>
      </c>
      <c r="E1113" s="1"/>
      <c r="F1113" s="1">
        <v>131</v>
      </c>
      <c r="G1113" s="1">
        <f t="shared" si="111"/>
        <v>8</v>
      </c>
      <c r="H1113" s="1"/>
      <c r="I1113" s="1"/>
      <c r="J1113" s="1"/>
    </row>
    <row r="1114" spans="2:10">
      <c r="B1114" s="132"/>
      <c r="C1114" s="132"/>
      <c r="D1114" s="1">
        <v>123</v>
      </c>
      <c r="E1114" s="1"/>
      <c r="F1114" s="1">
        <v>131</v>
      </c>
      <c r="G1114" s="1">
        <f t="shared" si="111"/>
        <v>8</v>
      </c>
      <c r="H1114" s="1"/>
      <c r="I1114" s="1"/>
      <c r="J1114" s="1"/>
    </row>
    <row r="1115" spans="2:10">
      <c r="B1115" s="132"/>
      <c r="C1115" s="132"/>
      <c r="D1115" s="1">
        <v>123</v>
      </c>
      <c r="E1115" s="1"/>
      <c r="F1115" s="1">
        <v>139</v>
      </c>
      <c r="G1115" s="1">
        <f t="shared" si="111"/>
        <v>16</v>
      </c>
      <c r="H1115" s="1"/>
      <c r="I1115" s="1"/>
      <c r="J1115" s="1"/>
    </row>
    <row r="1116" spans="2:10">
      <c r="B1116" s="132"/>
      <c r="C1116" s="132"/>
      <c r="D1116" s="1">
        <v>123</v>
      </c>
      <c r="E1116" s="1"/>
      <c r="F1116" s="1">
        <v>139</v>
      </c>
      <c r="G1116" s="1">
        <f t="shared" si="111"/>
        <v>16</v>
      </c>
      <c r="H1116" s="1"/>
      <c r="I1116" s="1"/>
      <c r="J1116" s="1"/>
    </row>
    <row r="1117" spans="2:10">
      <c r="B1117" s="132"/>
      <c r="C1117" s="132"/>
      <c r="D1117" s="1">
        <v>133</v>
      </c>
      <c r="E1117" s="1"/>
      <c r="F1117" s="1">
        <v>144</v>
      </c>
      <c r="G1117" s="1">
        <f t="shared" si="111"/>
        <v>11</v>
      </c>
      <c r="H1117" s="1"/>
      <c r="I1117" s="1"/>
      <c r="J1117" s="1"/>
    </row>
    <row r="1118" spans="2:10">
      <c r="B1118" s="132"/>
      <c r="C1118" s="132"/>
      <c r="D1118" s="1">
        <v>133</v>
      </c>
      <c r="E1118" s="1"/>
      <c r="F1118" s="1">
        <v>146</v>
      </c>
      <c r="G1118" s="1">
        <f t="shared" si="111"/>
        <v>13</v>
      </c>
      <c r="H1118" s="1"/>
      <c r="I1118" s="1"/>
      <c r="J1118" s="1"/>
    </row>
    <row r="1119" spans="2:10">
      <c r="B1119" s="132"/>
      <c r="C1119" s="132"/>
      <c r="D1119" s="1">
        <v>133</v>
      </c>
      <c r="E1119" s="1"/>
      <c r="F1119" s="1">
        <v>149</v>
      </c>
      <c r="G1119" s="1">
        <f t="shared" si="111"/>
        <v>16</v>
      </c>
      <c r="H1119" s="1"/>
      <c r="I1119" s="1"/>
      <c r="J1119" s="1"/>
    </row>
    <row r="1120" spans="2:10">
      <c r="B1120" s="133"/>
      <c r="C1120" s="133"/>
      <c r="D1120" s="1">
        <v>133</v>
      </c>
      <c r="E1120" s="1"/>
      <c r="F1120" s="1">
        <v>149</v>
      </c>
      <c r="G1120" s="1">
        <f t="shared" si="111"/>
        <v>16</v>
      </c>
      <c r="H1120" s="1"/>
      <c r="I1120" s="5">
        <f>G1109+G1110+G1111+G1112+G1113+G1114+G1115+G1116+G1117+G1118+G1119+G1120</f>
        <v>188</v>
      </c>
      <c r="J1120" s="5">
        <f>I1120*75</f>
        <v>14100</v>
      </c>
    </row>
    <row r="1121" spans="2:10">
      <c r="B1121" s="131" t="s">
        <v>628</v>
      </c>
      <c r="C1121" s="131" t="s">
        <v>491</v>
      </c>
      <c r="D1121" s="1">
        <v>104</v>
      </c>
      <c r="E1121" s="1"/>
      <c r="F1121" s="1">
        <v>111</v>
      </c>
      <c r="G1121" s="1">
        <f t="shared" si="111"/>
        <v>7</v>
      </c>
      <c r="H1121" s="1"/>
      <c r="I1121" s="1"/>
      <c r="J1121" s="1"/>
    </row>
    <row r="1122" spans="2:10">
      <c r="B1122" s="132"/>
      <c r="C1122" s="132"/>
      <c r="D1122" s="1">
        <v>104</v>
      </c>
      <c r="E1122" s="1"/>
      <c r="F1122" s="1">
        <v>111</v>
      </c>
      <c r="G1122" s="1">
        <f t="shared" si="111"/>
        <v>7</v>
      </c>
      <c r="H1122" s="1"/>
      <c r="I1122" s="1"/>
      <c r="J1122" s="1"/>
    </row>
    <row r="1123" spans="2:10">
      <c r="B1123" s="132"/>
      <c r="C1123" s="132"/>
      <c r="D1123" s="1">
        <v>104</v>
      </c>
      <c r="E1123" s="1">
        <v>89</v>
      </c>
      <c r="F1123" s="1"/>
      <c r="G1123" s="1">
        <f>E1123-D1123</f>
        <v>-15</v>
      </c>
      <c r="H1123" s="1"/>
      <c r="I1123" s="1"/>
      <c r="J1123" s="1"/>
    </row>
    <row r="1124" spans="2:10">
      <c r="B1124" s="132"/>
      <c r="C1124" s="132"/>
      <c r="D1124" s="1">
        <v>104</v>
      </c>
      <c r="E1124" s="1">
        <v>89</v>
      </c>
      <c r="F1124" s="1"/>
      <c r="G1124" s="1">
        <f>E1124-D1124</f>
        <v>-15</v>
      </c>
      <c r="H1124" s="1"/>
      <c r="I1124" s="1"/>
      <c r="J1124" s="1"/>
    </row>
    <row r="1125" spans="2:10">
      <c r="B1125" s="132"/>
      <c r="C1125" s="132"/>
      <c r="D1125" s="1">
        <v>96</v>
      </c>
      <c r="E1125" s="1"/>
      <c r="F1125" s="1">
        <v>104</v>
      </c>
      <c r="G1125" s="1">
        <f>F1125-D1125</f>
        <v>8</v>
      </c>
      <c r="H1125" s="1"/>
      <c r="I1125" s="1"/>
      <c r="J1125" s="1"/>
    </row>
    <row r="1126" spans="2:10">
      <c r="B1126" s="132"/>
      <c r="C1126" s="132"/>
      <c r="D1126" s="1">
        <v>96</v>
      </c>
      <c r="E1126" s="1"/>
      <c r="F1126" s="1">
        <v>109.4</v>
      </c>
      <c r="G1126" s="1">
        <f t="shared" ref="G1126:G1128" si="112">F1126-D1126</f>
        <v>13.400000000000006</v>
      </c>
      <c r="H1126" s="1"/>
      <c r="I1126" s="1"/>
      <c r="J1126" s="1"/>
    </row>
    <row r="1127" spans="2:10">
      <c r="B1127" s="132"/>
      <c r="C1127" s="132"/>
      <c r="D1127" s="1">
        <v>96</v>
      </c>
      <c r="E1127" s="1"/>
      <c r="F1127" s="1">
        <v>112</v>
      </c>
      <c r="G1127" s="1">
        <f t="shared" si="112"/>
        <v>16</v>
      </c>
      <c r="H1127" s="1"/>
      <c r="I1127" s="1"/>
      <c r="J1127" s="1"/>
    </row>
    <row r="1128" spans="2:10">
      <c r="B1128" s="132"/>
      <c r="C1128" s="132"/>
      <c r="D1128" s="1">
        <v>96</v>
      </c>
      <c r="E1128" s="1"/>
      <c r="F1128" s="1">
        <v>112</v>
      </c>
      <c r="G1128" s="1">
        <f t="shared" si="112"/>
        <v>16</v>
      </c>
      <c r="H1128" s="1"/>
      <c r="I1128" s="1"/>
      <c r="J1128" s="1"/>
    </row>
    <row r="1129" spans="2:10">
      <c r="B1129" s="132"/>
      <c r="C1129" s="132"/>
      <c r="D1129" s="1">
        <v>108</v>
      </c>
      <c r="E1129" s="1">
        <v>103</v>
      </c>
      <c r="F1129" s="1"/>
      <c r="G1129" s="1">
        <f>E1129-D1129</f>
        <v>-5</v>
      </c>
      <c r="H1129" s="1"/>
      <c r="I1129" s="1"/>
      <c r="J1129" s="1"/>
    </row>
    <row r="1130" spans="2:10">
      <c r="B1130" s="132"/>
      <c r="C1130" s="132"/>
      <c r="D1130" s="1">
        <v>108</v>
      </c>
      <c r="E1130" s="1">
        <v>103</v>
      </c>
      <c r="F1130" s="1"/>
      <c r="G1130" s="1">
        <f t="shared" ref="G1130:G1140" si="113">E1130-D1130</f>
        <v>-5</v>
      </c>
      <c r="H1130" s="1"/>
      <c r="I1130" s="1"/>
      <c r="J1130" s="1"/>
    </row>
    <row r="1131" spans="2:10">
      <c r="B1131" s="132"/>
      <c r="C1131" s="132"/>
      <c r="D1131" s="1">
        <v>108</v>
      </c>
      <c r="E1131" s="1">
        <v>103</v>
      </c>
      <c r="F1131" s="1"/>
      <c r="G1131" s="1">
        <f t="shared" si="113"/>
        <v>-5</v>
      </c>
      <c r="H1131" s="1"/>
      <c r="I1131" s="1"/>
      <c r="J1131" s="1"/>
    </row>
    <row r="1132" spans="2:10">
      <c r="B1132" s="133"/>
      <c r="C1132" s="133"/>
      <c r="D1132" s="1">
        <v>108</v>
      </c>
      <c r="E1132" s="1">
        <v>103</v>
      </c>
      <c r="F1132" s="1"/>
      <c r="G1132" s="1">
        <f t="shared" si="113"/>
        <v>-5</v>
      </c>
      <c r="H1132" s="1"/>
      <c r="I1132" s="5">
        <f>G1121+G1122+G1123+G1124+G1125+G1126+G1127+G1128+G1129+G1130+G1131+G1132</f>
        <v>17.400000000000006</v>
      </c>
      <c r="J1132" s="5">
        <f>I1132*75</f>
        <v>1305.0000000000005</v>
      </c>
    </row>
    <row r="1133" spans="2:10">
      <c r="B1133" s="131" t="s">
        <v>630</v>
      </c>
      <c r="C1133" s="131" t="s">
        <v>491</v>
      </c>
      <c r="D1133" s="1">
        <v>79</v>
      </c>
      <c r="E1133" s="1">
        <v>75</v>
      </c>
      <c r="F1133" s="1"/>
      <c r="G1133" s="1">
        <f t="shared" si="113"/>
        <v>-4</v>
      </c>
      <c r="H1133" s="1"/>
      <c r="I1133" s="1"/>
      <c r="J1133" s="1"/>
    </row>
    <row r="1134" spans="2:10">
      <c r="B1134" s="132"/>
      <c r="C1134" s="132"/>
      <c r="D1134" s="1">
        <v>79</v>
      </c>
      <c r="E1134" s="1">
        <v>75</v>
      </c>
      <c r="F1134" s="1"/>
      <c r="G1134" s="1">
        <f t="shared" si="113"/>
        <v>-4</v>
      </c>
      <c r="H1134" s="1"/>
      <c r="I1134" s="1"/>
      <c r="J1134" s="1"/>
    </row>
    <row r="1135" spans="2:10">
      <c r="B1135" s="132"/>
      <c r="C1135" s="132"/>
      <c r="D1135" s="1">
        <v>79</v>
      </c>
      <c r="E1135" s="1">
        <v>75</v>
      </c>
      <c r="F1135" s="1"/>
      <c r="G1135" s="1">
        <f t="shared" si="113"/>
        <v>-4</v>
      </c>
      <c r="H1135" s="1"/>
      <c r="I1135" s="1"/>
      <c r="J1135" s="1"/>
    </row>
    <row r="1136" spans="2:10">
      <c r="B1136" s="132"/>
      <c r="C1136" s="133"/>
      <c r="D1136" s="1">
        <v>79</v>
      </c>
      <c r="E1136" s="1">
        <v>75</v>
      </c>
      <c r="F1136" s="1"/>
      <c r="G1136" s="1">
        <f t="shared" si="113"/>
        <v>-4</v>
      </c>
      <c r="H1136" s="1"/>
      <c r="I1136" s="1"/>
      <c r="J1136" s="1"/>
    </row>
    <row r="1137" spans="2:10">
      <c r="B1137" s="132"/>
      <c r="C1137" s="131" t="s">
        <v>450</v>
      </c>
      <c r="D1137" s="1">
        <v>95</v>
      </c>
      <c r="E1137" s="1">
        <v>88</v>
      </c>
      <c r="F1137" s="1"/>
      <c r="G1137" s="1">
        <f t="shared" si="113"/>
        <v>-7</v>
      </c>
      <c r="H1137" s="1"/>
      <c r="I1137" s="1"/>
      <c r="J1137" s="1"/>
    </row>
    <row r="1138" spans="2:10">
      <c r="B1138" s="132"/>
      <c r="C1138" s="132"/>
      <c r="D1138" s="1">
        <v>95</v>
      </c>
      <c r="E1138" s="1">
        <v>88</v>
      </c>
      <c r="F1138" s="1"/>
      <c r="G1138" s="1">
        <f t="shared" si="113"/>
        <v>-7</v>
      </c>
      <c r="H1138" s="1"/>
      <c r="I1138" s="1"/>
      <c r="J1138" s="1"/>
    </row>
    <row r="1139" spans="2:10">
      <c r="B1139" s="132"/>
      <c r="C1139" s="132"/>
      <c r="D1139" s="1">
        <v>95</v>
      </c>
      <c r="E1139" s="1">
        <v>88</v>
      </c>
      <c r="F1139" s="1"/>
      <c r="G1139" s="1">
        <f t="shared" si="113"/>
        <v>-7</v>
      </c>
      <c r="H1139" s="1"/>
      <c r="I1139" s="1"/>
      <c r="J1139" s="1"/>
    </row>
    <row r="1140" spans="2:10">
      <c r="B1140" s="132"/>
      <c r="C1140" s="132"/>
      <c r="D1140" s="1">
        <v>95</v>
      </c>
      <c r="E1140" s="1">
        <v>88</v>
      </c>
      <c r="F1140" s="1"/>
      <c r="G1140" s="1">
        <f t="shared" si="113"/>
        <v>-7</v>
      </c>
      <c r="H1140" s="1"/>
      <c r="I1140" s="1"/>
      <c r="J1140" s="1"/>
    </row>
    <row r="1141" spans="2:10">
      <c r="B1141" s="132"/>
      <c r="C1141" s="132"/>
      <c r="D1141" s="1">
        <v>99</v>
      </c>
      <c r="E1141" s="1"/>
      <c r="F1141" s="1">
        <v>110</v>
      </c>
      <c r="G1141" s="1">
        <f>F1141-D1141</f>
        <v>11</v>
      </c>
      <c r="H1141" s="1"/>
      <c r="I1141" s="1"/>
      <c r="J1141" s="1"/>
    </row>
    <row r="1142" spans="2:10">
      <c r="B1142" s="132"/>
      <c r="C1142" s="132"/>
      <c r="D1142" s="1">
        <v>99</v>
      </c>
      <c r="E1142" s="1"/>
      <c r="F1142" s="1">
        <v>110</v>
      </c>
      <c r="G1142" s="1">
        <f t="shared" ref="G1142:G1148" si="114">F1142-D1142</f>
        <v>11</v>
      </c>
      <c r="H1142" s="1"/>
      <c r="I1142" s="1"/>
      <c r="J1142" s="1"/>
    </row>
    <row r="1143" spans="2:10">
      <c r="B1143" s="132"/>
      <c r="C1143" s="132"/>
      <c r="D1143" s="1">
        <v>99</v>
      </c>
      <c r="E1143" s="1"/>
      <c r="F1143" s="1">
        <v>115</v>
      </c>
      <c r="G1143" s="1">
        <f t="shared" si="114"/>
        <v>16</v>
      </c>
      <c r="H1143" s="1"/>
      <c r="I1143" s="1"/>
      <c r="J1143" s="1"/>
    </row>
    <row r="1144" spans="2:10">
      <c r="B1144" s="133"/>
      <c r="C1144" s="133"/>
      <c r="D1144" s="1">
        <v>99</v>
      </c>
      <c r="E1144" s="1"/>
      <c r="F1144" s="1">
        <v>115</v>
      </c>
      <c r="G1144" s="1">
        <f t="shared" si="114"/>
        <v>16</v>
      </c>
      <c r="H1144" s="1"/>
      <c r="I1144" s="5">
        <f>G1133+G1134+G1135+G1136+G1137+G1138+G1139+G1140+G1141+G1142+G1143+G1144</f>
        <v>10</v>
      </c>
      <c r="J1144" s="5">
        <f>I1144*75</f>
        <v>750</v>
      </c>
    </row>
    <row r="1145" spans="2:10">
      <c r="B1145" s="131" t="s">
        <v>633</v>
      </c>
      <c r="C1145" s="131" t="s">
        <v>450</v>
      </c>
      <c r="D1145" s="1">
        <v>144</v>
      </c>
      <c r="E1145" s="1"/>
      <c r="F1145" s="1">
        <v>152</v>
      </c>
      <c r="G1145" s="1">
        <f t="shared" si="114"/>
        <v>8</v>
      </c>
      <c r="H1145" s="1"/>
      <c r="I1145" s="1"/>
      <c r="J1145" s="1"/>
    </row>
    <row r="1146" spans="2:10">
      <c r="B1146" s="132"/>
      <c r="C1146" s="132"/>
      <c r="D1146" s="1">
        <v>144</v>
      </c>
      <c r="E1146" s="1"/>
      <c r="F1146" s="1">
        <v>157</v>
      </c>
      <c r="G1146" s="1">
        <f t="shared" si="114"/>
        <v>13</v>
      </c>
      <c r="H1146" s="1"/>
      <c r="I1146" s="1"/>
      <c r="J1146" s="1"/>
    </row>
    <row r="1147" spans="2:10">
      <c r="B1147" s="132"/>
      <c r="C1147" s="132"/>
      <c r="D1147" s="1">
        <v>144</v>
      </c>
      <c r="E1147" s="1"/>
      <c r="F1147" s="1">
        <v>162</v>
      </c>
      <c r="G1147" s="1">
        <f t="shared" si="114"/>
        <v>18</v>
      </c>
      <c r="H1147" s="1"/>
      <c r="I1147" s="1"/>
      <c r="J1147" s="1"/>
    </row>
    <row r="1148" spans="2:10">
      <c r="B1148" s="132"/>
      <c r="C1148" s="133"/>
      <c r="D1148" s="1">
        <v>144</v>
      </c>
      <c r="E1148" s="1"/>
      <c r="F1148" s="1">
        <v>165</v>
      </c>
      <c r="G1148" s="1">
        <f t="shared" si="114"/>
        <v>21</v>
      </c>
      <c r="H1148" s="1"/>
      <c r="I1148" s="1"/>
      <c r="J1148" s="1"/>
    </row>
    <row r="1149" spans="2:10">
      <c r="B1149" s="132"/>
      <c r="C1149" s="131" t="s">
        <v>585</v>
      </c>
      <c r="D1149" s="1">
        <v>87</v>
      </c>
      <c r="E1149" s="1"/>
      <c r="F1149" s="1"/>
      <c r="G1149" s="1"/>
      <c r="H1149" s="1" t="s">
        <v>13</v>
      </c>
      <c r="I1149" s="1"/>
      <c r="J1149" s="1"/>
    </row>
    <row r="1150" spans="2:10">
      <c r="B1150" s="132"/>
      <c r="C1150" s="132"/>
      <c r="D1150" s="1">
        <v>87</v>
      </c>
      <c r="E1150" s="1"/>
      <c r="F1150" s="1"/>
      <c r="G1150" s="1"/>
      <c r="H1150" s="1" t="s">
        <v>13</v>
      </c>
      <c r="I1150" s="1"/>
      <c r="J1150" s="1"/>
    </row>
    <row r="1151" spans="2:10">
      <c r="B1151" s="132"/>
      <c r="C1151" s="132"/>
      <c r="D1151" s="1">
        <v>87</v>
      </c>
      <c r="E1151" s="1"/>
      <c r="F1151" s="1"/>
      <c r="G1151" s="1"/>
      <c r="H1151" s="1" t="s">
        <v>13</v>
      </c>
      <c r="I1151" s="1"/>
      <c r="J1151" s="1"/>
    </row>
    <row r="1152" spans="2:10">
      <c r="B1152" s="133"/>
      <c r="C1152" s="133"/>
      <c r="D1152" s="1">
        <v>87</v>
      </c>
      <c r="E1152" s="1"/>
      <c r="F1152" s="1"/>
      <c r="G1152" s="1"/>
      <c r="H1152" s="1" t="s">
        <v>13</v>
      </c>
      <c r="I1152" s="5">
        <f>G1145+G1146+G1147+G1148</f>
        <v>60</v>
      </c>
      <c r="J1152" s="5">
        <f>I1152*75</f>
        <v>4500</v>
      </c>
    </row>
    <row r="1153" spans="2:10">
      <c r="B1153" s="131" t="s">
        <v>636</v>
      </c>
      <c r="C1153" s="131" t="s">
        <v>585</v>
      </c>
      <c r="D1153" s="1"/>
      <c r="E1153" s="1"/>
      <c r="F1153" s="1">
        <v>110</v>
      </c>
      <c r="G1153" s="1">
        <f>F1153-D1149</f>
        <v>23</v>
      </c>
      <c r="H1153" s="1"/>
      <c r="I1153" s="1"/>
      <c r="J1153" s="1"/>
    </row>
    <row r="1154" spans="2:10">
      <c r="B1154" s="132"/>
      <c r="C1154" s="132"/>
      <c r="D1154" s="1"/>
      <c r="E1154" s="1"/>
      <c r="F1154" s="1">
        <v>110</v>
      </c>
      <c r="G1154" s="1">
        <f t="shared" ref="G1154:G1156" si="115">F1154-D1150</f>
        <v>23</v>
      </c>
      <c r="H1154" s="1"/>
      <c r="I1154" s="1"/>
      <c r="J1154" s="1"/>
    </row>
    <row r="1155" spans="2:10">
      <c r="B1155" s="132"/>
      <c r="C1155" s="132"/>
      <c r="D1155" s="1"/>
      <c r="E1155" s="1"/>
      <c r="F1155" s="1">
        <v>110</v>
      </c>
      <c r="G1155" s="1">
        <f t="shared" si="115"/>
        <v>23</v>
      </c>
      <c r="H1155" s="1"/>
      <c r="I1155" s="1"/>
      <c r="J1155" s="1"/>
    </row>
    <row r="1156" spans="2:10">
      <c r="B1156" s="132"/>
      <c r="C1156" s="132"/>
      <c r="D1156" s="1"/>
      <c r="E1156" s="1"/>
      <c r="F1156" s="1">
        <v>110</v>
      </c>
      <c r="G1156" s="1">
        <f t="shared" si="115"/>
        <v>23</v>
      </c>
      <c r="H1156" s="1"/>
      <c r="I1156" s="1"/>
      <c r="J1156" s="1"/>
    </row>
    <row r="1157" spans="2:10">
      <c r="B1157" s="132"/>
      <c r="C1157" s="132"/>
      <c r="D1157" s="1">
        <v>104</v>
      </c>
      <c r="E1157" s="1"/>
      <c r="F1157" s="1">
        <v>109</v>
      </c>
      <c r="G1157" s="1">
        <f>F1157-D1157</f>
        <v>5</v>
      </c>
      <c r="H1157" s="1"/>
      <c r="I1157" s="1"/>
      <c r="J1157" s="1"/>
    </row>
    <row r="1158" spans="2:10">
      <c r="B1158" s="132"/>
      <c r="C1158" s="132"/>
      <c r="D1158" s="1">
        <v>104</v>
      </c>
      <c r="E1158" s="1"/>
      <c r="F1158" s="1">
        <v>112</v>
      </c>
      <c r="G1158" s="1">
        <f t="shared" ref="G1158:G1162" si="116">F1158-D1158</f>
        <v>8</v>
      </c>
      <c r="H1158" s="1"/>
      <c r="I1158" s="1"/>
      <c r="J1158" s="1"/>
    </row>
    <row r="1159" spans="2:10">
      <c r="B1159" s="132"/>
      <c r="C1159" s="132"/>
      <c r="D1159" s="1">
        <v>104</v>
      </c>
      <c r="E1159" s="1"/>
      <c r="F1159" s="1">
        <v>115</v>
      </c>
      <c r="G1159" s="1">
        <f t="shared" si="116"/>
        <v>11</v>
      </c>
      <c r="H1159" s="1"/>
      <c r="I1159" s="1"/>
      <c r="J1159" s="1"/>
    </row>
    <row r="1160" spans="2:10">
      <c r="B1160" s="132"/>
      <c r="C1160" s="132"/>
      <c r="D1160" s="1">
        <v>104</v>
      </c>
      <c r="E1160" s="1"/>
      <c r="F1160" s="1">
        <v>117</v>
      </c>
      <c r="G1160" s="1">
        <f t="shared" si="116"/>
        <v>13</v>
      </c>
      <c r="H1160" s="1"/>
      <c r="I1160" s="1"/>
      <c r="J1160" s="1"/>
    </row>
    <row r="1161" spans="2:10">
      <c r="B1161" s="132"/>
      <c r="C1161" s="132"/>
      <c r="D1161" s="1">
        <v>111</v>
      </c>
      <c r="E1161" s="1"/>
      <c r="F1161" s="1">
        <v>118.3</v>
      </c>
      <c r="G1161" s="1">
        <f t="shared" si="116"/>
        <v>7.2999999999999972</v>
      </c>
      <c r="H1161" s="1"/>
      <c r="I1161" s="1"/>
      <c r="J1161" s="1"/>
    </row>
    <row r="1162" spans="2:10">
      <c r="B1162" s="132"/>
      <c r="C1162" s="132"/>
      <c r="D1162" s="1">
        <v>111</v>
      </c>
      <c r="E1162" s="1"/>
      <c r="F1162" s="1">
        <v>118.3</v>
      </c>
      <c r="G1162" s="1">
        <f t="shared" si="116"/>
        <v>7.2999999999999972</v>
      </c>
      <c r="H1162" s="1"/>
      <c r="I1162" s="1"/>
      <c r="J1162" s="1"/>
    </row>
    <row r="1163" spans="2:10">
      <c r="B1163" s="132"/>
      <c r="C1163" s="132"/>
      <c r="D1163" s="1">
        <v>111</v>
      </c>
      <c r="E1163" s="1">
        <v>107</v>
      </c>
      <c r="F1163" s="1"/>
      <c r="G1163" s="1">
        <f>E1163-D1163</f>
        <v>-4</v>
      </c>
      <c r="H1163" s="1"/>
      <c r="I1163" s="1"/>
      <c r="J1163" s="1"/>
    </row>
    <row r="1164" spans="2:10">
      <c r="B1164" s="133"/>
      <c r="C1164" s="133"/>
      <c r="D1164" s="1">
        <v>111</v>
      </c>
      <c r="E1164" s="1">
        <v>107</v>
      </c>
      <c r="F1164" s="1"/>
      <c r="G1164" s="1">
        <f>E1164-D1164</f>
        <v>-4</v>
      </c>
      <c r="H1164" s="1"/>
      <c r="I1164" s="5">
        <f>G1153+G1154+G1155+G1156+G1157+G1158+G1159+G1160+G1161+G1162+G1163+G1164</f>
        <v>135.60000000000002</v>
      </c>
      <c r="J1164" s="5">
        <f>I1164*75</f>
        <v>10170.000000000002</v>
      </c>
    </row>
    <row r="1165" spans="2:10">
      <c r="B1165" s="131" t="s">
        <v>642</v>
      </c>
      <c r="C1165" s="131" t="s">
        <v>643</v>
      </c>
      <c r="D1165" s="1">
        <v>116</v>
      </c>
      <c r="E1165" s="1"/>
      <c r="F1165" s="1">
        <v>128</v>
      </c>
      <c r="G1165" s="1">
        <f>F1165-D1165</f>
        <v>12</v>
      </c>
      <c r="H1165" s="1"/>
      <c r="I1165" s="5"/>
      <c r="J1165" s="5"/>
    </row>
    <row r="1166" spans="2:10">
      <c r="B1166" s="132"/>
      <c r="C1166" s="132"/>
      <c r="D1166" s="1">
        <v>116</v>
      </c>
      <c r="E1166" s="1"/>
      <c r="F1166" s="1">
        <v>133.80000000000001</v>
      </c>
      <c r="G1166" s="1">
        <f t="shared" ref="G1166:G1170" si="117">F1166-D1166</f>
        <v>17.800000000000011</v>
      </c>
      <c r="H1166" s="1"/>
      <c r="I1166" s="5"/>
      <c r="J1166" s="5"/>
    </row>
    <row r="1167" spans="2:10">
      <c r="B1167" s="132"/>
      <c r="C1167" s="132"/>
      <c r="D1167" s="1">
        <v>116</v>
      </c>
      <c r="E1167" s="1"/>
      <c r="F1167" s="1">
        <v>136.5</v>
      </c>
      <c r="G1167" s="1">
        <f t="shared" si="117"/>
        <v>20.5</v>
      </c>
      <c r="H1167" s="1"/>
      <c r="I1167" s="5"/>
      <c r="J1167" s="5"/>
    </row>
    <row r="1168" spans="2:10">
      <c r="B1168" s="132"/>
      <c r="C1168" s="132"/>
      <c r="D1168" s="1">
        <v>116</v>
      </c>
      <c r="E1168" s="1"/>
      <c r="F1168" s="1">
        <v>138.69999999999999</v>
      </c>
      <c r="G1168" s="1">
        <f t="shared" si="117"/>
        <v>22.699999999999989</v>
      </c>
      <c r="H1168" s="1"/>
      <c r="I1168" s="5"/>
      <c r="J1168" s="5"/>
    </row>
    <row r="1169" spans="2:10">
      <c r="B1169" s="132"/>
      <c r="C1169" s="132"/>
      <c r="D1169" s="1">
        <v>116</v>
      </c>
      <c r="E1169" s="1"/>
      <c r="F1169" s="1">
        <v>140.30000000000001</v>
      </c>
      <c r="G1169" s="1">
        <f t="shared" si="117"/>
        <v>24.300000000000011</v>
      </c>
      <c r="H1169" s="1"/>
      <c r="I1169" s="5"/>
      <c r="J1169" s="5"/>
    </row>
    <row r="1170" spans="2:10">
      <c r="B1170" s="132"/>
      <c r="C1170" s="132"/>
      <c r="D1170" s="1">
        <v>116</v>
      </c>
      <c r="E1170" s="1"/>
      <c r="F1170" s="1">
        <v>145</v>
      </c>
      <c r="G1170" s="1">
        <f t="shared" si="117"/>
        <v>29</v>
      </c>
      <c r="H1170" s="1"/>
      <c r="I1170" s="5"/>
      <c r="J1170" s="5"/>
    </row>
    <row r="1171" spans="2:10">
      <c r="B1171" s="132"/>
      <c r="C1171" s="132"/>
      <c r="D1171" s="1">
        <v>146</v>
      </c>
      <c r="E1171" s="1">
        <v>134</v>
      </c>
      <c r="F1171" s="1"/>
      <c r="G1171" s="1">
        <f>E1171-D1171</f>
        <v>-12</v>
      </c>
      <c r="H1171" s="1"/>
      <c r="I1171" s="5"/>
      <c r="J1171" s="5"/>
    </row>
    <row r="1172" spans="2:10">
      <c r="B1172" s="132"/>
      <c r="C1172" s="132"/>
      <c r="D1172" s="1">
        <v>146</v>
      </c>
      <c r="E1172" s="1">
        <v>134</v>
      </c>
      <c r="F1172" s="1"/>
      <c r="G1172" s="1">
        <f t="shared" ref="G1172:G1174" si="118">E1172-D1172</f>
        <v>-12</v>
      </c>
      <c r="H1172" s="1"/>
      <c r="I1172" s="5"/>
      <c r="J1172" s="5"/>
    </row>
    <row r="1173" spans="2:10">
      <c r="B1173" s="132"/>
      <c r="C1173" s="132"/>
      <c r="D1173" s="1">
        <v>146</v>
      </c>
      <c r="E1173" s="1">
        <v>134</v>
      </c>
      <c r="F1173" s="1"/>
      <c r="G1173" s="1">
        <f t="shared" si="118"/>
        <v>-12</v>
      </c>
      <c r="H1173" s="1"/>
      <c r="I1173" s="5"/>
      <c r="J1173" s="5"/>
    </row>
    <row r="1174" spans="2:10">
      <c r="B1174" s="133"/>
      <c r="C1174" s="133"/>
      <c r="D1174" s="1">
        <v>146</v>
      </c>
      <c r="E1174" s="1">
        <v>134</v>
      </c>
      <c r="F1174" s="1"/>
      <c r="G1174" s="1">
        <f t="shared" si="118"/>
        <v>-12</v>
      </c>
      <c r="H1174" s="1"/>
      <c r="I1174" s="5">
        <f>G1165+G1166+G1167+G1168+G1169+G1170+G1171+G1172+G1173+G1174</f>
        <v>78.300000000000011</v>
      </c>
      <c r="J1174" s="5">
        <f>I1174*75</f>
        <v>5872.5000000000009</v>
      </c>
    </row>
    <row r="1175" spans="2:10">
      <c r="B1175" s="131" t="s">
        <v>644</v>
      </c>
      <c r="C1175" s="131" t="s">
        <v>653</v>
      </c>
      <c r="D1175" s="1">
        <v>128</v>
      </c>
      <c r="E1175" s="109"/>
      <c r="F1175" s="1">
        <v>140</v>
      </c>
      <c r="G1175" s="1">
        <f>F1175-D1175</f>
        <v>12</v>
      </c>
      <c r="H1175" s="1"/>
      <c r="I1175" s="5"/>
      <c r="J1175" s="5"/>
    </row>
    <row r="1176" spans="2:10">
      <c r="B1176" s="132"/>
      <c r="C1176" s="133"/>
      <c r="D1176" s="1">
        <v>128</v>
      </c>
      <c r="E1176" s="109"/>
      <c r="F1176" s="1">
        <v>140</v>
      </c>
      <c r="G1176" s="1">
        <f t="shared" ref="G1176:G1189" si="119">F1176-D1176</f>
        <v>12</v>
      </c>
      <c r="H1176" s="1"/>
      <c r="I1176" s="5"/>
      <c r="J1176" s="5"/>
    </row>
    <row r="1177" spans="2:10">
      <c r="B1177" s="132"/>
      <c r="C1177" s="131" t="s">
        <v>488</v>
      </c>
      <c r="D1177" s="1">
        <v>126</v>
      </c>
      <c r="E1177" s="109"/>
      <c r="F1177" s="1">
        <v>136</v>
      </c>
      <c r="G1177" s="1">
        <f t="shared" si="119"/>
        <v>10</v>
      </c>
      <c r="H1177" s="1"/>
      <c r="I1177" s="5"/>
      <c r="J1177" s="5"/>
    </row>
    <row r="1178" spans="2:10">
      <c r="B1178" s="133"/>
      <c r="C1178" s="133"/>
      <c r="D1178" s="1">
        <v>126</v>
      </c>
      <c r="E1178" s="109"/>
      <c r="F1178" s="1">
        <v>136</v>
      </c>
      <c r="G1178" s="1">
        <f t="shared" si="119"/>
        <v>10</v>
      </c>
      <c r="H1178" s="1"/>
      <c r="I1178" s="5">
        <f>G1175+G1176+G1177+G1178</f>
        <v>44</v>
      </c>
      <c r="J1178" s="5">
        <f>I1178*75</f>
        <v>3300</v>
      </c>
    </row>
    <row r="1179" spans="2:10">
      <c r="B1179" s="131" t="s">
        <v>646</v>
      </c>
      <c r="C1179" s="131" t="s">
        <v>488</v>
      </c>
      <c r="D1179" s="1">
        <v>148</v>
      </c>
      <c r="E1179" s="109"/>
      <c r="F1179" s="1">
        <v>161</v>
      </c>
      <c r="G1179" s="1">
        <f t="shared" si="119"/>
        <v>13</v>
      </c>
      <c r="H1179" s="1"/>
      <c r="I1179" s="5"/>
      <c r="J1179" s="5"/>
    </row>
    <row r="1180" spans="2:10">
      <c r="B1180" s="132"/>
      <c r="C1180" s="132"/>
      <c r="D1180" s="1">
        <v>148</v>
      </c>
      <c r="E1180" s="109"/>
      <c r="F1180" s="1">
        <v>161</v>
      </c>
      <c r="G1180" s="1">
        <f t="shared" si="119"/>
        <v>13</v>
      </c>
      <c r="H1180" s="1"/>
      <c r="I1180" s="5"/>
      <c r="J1180" s="5"/>
    </row>
    <row r="1181" spans="2:10">
      <c r="B1181" s="132"/>
      <c r="C1181" s="132"/>
      <c r="D1181" s="1">
        <v>148</v>
      </c>
      <c r="E1181" s="109"/>
      <c r="F1181" s="1">
        <v>161</v>
      </c>
      <c r="G1181" s="1">
        <f t="shared" si="119"/>
        <v>13</v>
      </c>
      <c r="H1181" s="1"/>
      <c r="I1181" s="5"/>
      <c r="J1181" s="5"/>
    </row>
    <row r="1182" spans="2:10">
      <c r="B1182" s="133"/>
      <c r="C1182" s="133"/>
      <c r="D1182" s="1">
        <v>148</v>
      </c>
      <c r="E1182" s="109"/>
      <c r="F1182" s="1">
        <v>161</v>
      </c>
      <c r="G1182" s="1">
        <f t="shared" si="119"/>
        <v>13</v>
      </c>
      <c r="H1182" s="1"/>
      <c r="I1182" s="5">
        <f>G1179+G1180+G1181+G1182</f>
        <v>52</v>
      </c>
      <c r="J1182" s="5">
        <f>I1182*75</f>
        <v>3900</v>
      </c>
    </row>
    <row r="1183" spans="2:10">
      <c r="B1183" s="131" t="s">
        <v>649</v>
      </c>
      <c r="C1183" s="131" t="s">
        <v>488</v>
      </c>
      <c r="D1183" s="1">
        <v>145</v>
      </c>
      <c r="E1183" s="109"/>
      <c r="F1183" s="1">
        <v>158</v>
      </c>
      <c r="G1183" s="1">
        <f t="shared" si="119"/>
        <v>13</v>
      </c>
      <c r="H1183" s="1"/>
      <c r="I1183" s="5"/>
      <c r="J1183" s="5"/>
    </row>
    <row r="1184" spans="2:10">
      <c r="B1184" s="132"/>
      <c r="C1184" s="132"/>
      <c r="D1184" s="1">
        <v>145</v>
      </c>
      <c r="E1184" s="109"/>
      <c r="F1184" s="1">
        <v>170</v>
      </c>
      <c r="G1184" s="1">
        <f t="shared" si="119"/>
        <v>25</v>
      </c>
      <c r="H1184" s="1"/>
      <c r="I1184" s="5"/>
      <c r="J1184" s="5"/>
    </row>
    <row r="1185" spans="2:10">
      <c r="B1185" s="132"/>
      <c r="C1185" s="132"/>
      <c r="D1185" s="1">
        <v>129</v>
      </c>
      <c r="E1185" s="109"/>
      <c r="F1185" s="1">
        <v>190</v>
      </c>
      <c r="G1185" s="1">
        <f t="shared" si="119"/>
        <v>61</v>
      </c>
      <c r="H1185" s="1"/>
      <c r="I1185" s="5"/>
      <c r="J1185" s="5"/>
    </row>
    <row r="1186" spans="2:10">
      <c r="B1186" s="133"/>
      <c r="C1186" s="133"/>
      <c r="D1186" s="1">
        <v>129</v>
      </c>
      <c r="E1186" s="109"/>
      <c r="F1186" s="1">
        <v>190</v>
      </c>
      <c r="G1186" s="1">
        <f t="shared" si="119"/>
        <v>61</v>
      </c>
      <c r="H1186" s="1"/>
      <c r="I1186" s="5">
        <f>G1183+G1184+G1185+G1186</f>
        <v>160</v>
      </c>
      <c r="J1186" s="5">
        <f>I1186*75</f>
        <v>12000</v>
      </c>
    </row>
    <row r="1187" spans="2:10">
      <c r="B1187" s="131" t="s">
        <v>654</v>
      </c>
      <c r="C1187" s="131" t="s">
        <v>488</v>
      </c>
      <c r="D1187" s="1">
        <v>139</v>
      </c>
      <c r="E1187" s="109"/>
      <c r="F1187" s="1">
        <v>150</v>
      </c>
      <c r="G1187" s="1">
        <f t="shared" si="119"/>
        <v>11</v>
      </c>
      <c r="H1187" s="1"/>
      <c r="I1187" s="5"/>
      <c r="J1187" s="5"/>
    </row>
    <row r="1188" spans="2:10">
      <c r="B1188" s="132"/>
      <c r="C1188" s="132"/>
      <c r="D1188" s="1">
        <v>139</v>
      </c>
      <c r="E1188" s="109"/>
      <c r="F1188" s="1">
        <v>150</v>
      </c>
      <c r="G1188" s="1">
        <f t="shared" si="119"/>
        <v>11</v>
      </c>
      <c r="H1188" s="1"/>
      <c r="I1188" s="5"/>
      <c r="J1188" s="5"/>
    </row>
    <row r="1189" spans="2:10">
      <c r="B1189" s="132"/>
      <c r="C1189" s="132"/>
      <c r="D1189" s="1">
        <v>139</v>
      </c>
      <c r="E1189" s="109"/>
      <c r="F1189" s="1">
        <v>148</v>
      </c>
      <c r="G1189" s="1">
        <f t="shared" si="119"/>
        <v>9</v>
      </c>
      <c r="H1189" s="1"/>
      <c r="I1189" s="5">
        <f>G1187+G1188+G1189</f>
        <v>31</v>
      </c>
      <c r="J1189" s="5">
        <f>I1189*75</f>
        <v>2325</v>
      </c>
    </row>
    <row r="1190" spans="2:10">
      <c r="B1190" s="132"/>
      <c r="C1190" s="133"/>
      <c r="D1190" s="1">
        <v>139</v>
      </c>
      <c r="E1190" s="109"/>
      <c r="F1190" s="1"/>
      <c r="G1190" s="1"/>
      <c r="H1190" s="1" t="s">
        <v>13</v>
      </c>
      <c r="I1190" s="5"/>
      <c r="J1190" s="5"/>
    </row>
    <row r="1191" spans="2:10">
      <c r="B1191" s="133"/>
      <c r="C1191" s="131" t="s">
        <v>465</v>
      </c>
      <c r="D1191" s="1">
        <v>77</v>
      </c>
      <c r="E1191" s="109"/>
      <c r="F1191" s="1"/>
      <c r="G1191" s="1"/>
      <c r="H1191" s="1" t="s">
        <v>13</v>
      </c>
      <c r="I1191" s="5"/>
      <c r="J1191" s="5"/>
    </row>
    <row r="1192" spans="2:10">
      <c r="B1192" s="131" t="s">
        <v>650</v>
      </c>
      <c r="C1192" s="133"/>
      <c r="D1192" s="1"/>
      <c r="E1192" s="109">
        <v>61</v>
      </c>
      <c r="F1192" s="1"/>
      <c r="G1192" s="1">
        <f>E1192-D1191</f>
        <v>-16</v>
      </c>
      <c r="H1192" s="1"/>
      <c r="I1192" s="5"/>
      <c r="J1192" s="5"/>
    </row>
    <row r="1193" spans="2:10">
      <c r="B1193" s="132"/>
      <c r="C1193" s="131" t="s">
        <v>488</v>
      </c>
      <c r="D1193" s="1"/>
      <c r="E1193" s="109"/>
      <c r="F1193" s="1">
        <v>190</v>
      </c>
      <c r="G1193" s="1">
        <f>F1193-D1190</f>
        <v>51</v>
      </c>
      <c r="H1193" s="1"/>
      <c r="I1193" s="5"/>
      <c r="J1193" s="5"/>
    </row>
    <row r="1194" spans="2:10">
      <c r="B1194" s="132"/>
      <c r="C1194" s="132"/>
      <c r="D1194" s="1">
        <v>178</v>
      </c>
      <c r="E1194" s="109"/>
      <c r="F1194" s="1">
        <v>196</v>
      </c>
      <c r="G1194" s="1">
        <f>F1194-D1194</f>
        <v>18</v>
      </c>
      <c r="H1194" s="1"/>
      <c r="I1194" s="5"/>
      <c r="J1194" s="5"/>
    </row>
    <row r="1195" spans="2:10">
      <c r="B1195" s="132"/>
      <c r="C1195" s="132"/>
      <c r="D1195" s="1">
        <v>178</v>
      </c>
      <c r="E1195" s="109"/>
      <c r="F1195" s="1">
        <v>200</v>
      </c>
      <c r="G1195" s="1">
        <f t="shared" ref="G1195:G1198" si="120">F1195-D1195</f>
        <v>22</v>
      </c>
      <c r="H1195" s="1"/>
      <c r="I1195" s="5"/>
      <c r="J1195" s="5"/>
    </row>
    <row r="1196" spans="2:10">
      <c r="B1196" s="133"/>
      <c r="C1196" s="133"/>
      <c r="D1196" s="1">
        <v>178</v>
      </c>
      <c r="E1196" s="109"/>
      <c r="F1196" s="1">
        <v>205</v>
      </c>
      <c r="G1196" s="1">
        <f t="shared" si="120"/>
        <v>27</v>
      </c>
      <c r="H1196" s="1"/>
      <c r="I1196" s="5">
        <f>G1192+G1193+G1194+G1195+G1196</f>
        <v>102</v>
      </c>
      <c r="J1196" s="5">
        <f>I1196*75</f>
        <v>7650</v>
      </c>
    </row>
    <row r="1197" spans="2:10">
      <c r="B1197" s="131" t="s">
        <v>651</v>
      </c>
      <c r="C1197" s="131" t="s">
        <v>653</v>
      </c>
      <c r="D1197" s="1">
        <v>58</v>
      </c>
      <c r="E1197" s="109"/>
      <c r="F1197" s="1">
        <v>67</v>
      </c>
      <c r="G1197" s="1">
        <f t="shared" si="120"/>
        <v>9</v>
      </c>
      <c r="H1197" s="1"/>
      <c r="I1197" s="5"/>
      <c r="J1197" s="5"/>
    </row>
    <row r="1198" spans="2:10">
      <c r="B1198" s="132"/>
      <c r="C1198" s="132"/>
      <c r="D1198" s="1">
        <v>58</v>
      </c>
      <c r="E1198" s="109"/>
      <c r="F1198" s="1">
        <v>67</v>
      </c>
      <c r="G1198" s="1">
        <f t="shared" si="120"/>
        <v>9</v>
      </c>
      <c r="H1198" s="1"/>
      <c r="I1198" s="5"/>
      <c r="J1198" s="5"/>
    </row>
    <row r="1199" spans="2:10">
      <c r="B1199" s="132"/>
      <c r="C1199" s="132"/>
      <c r="D1199" s="1">
        <v>58</v>
      </c>
      <c r="E1199" s="109">
        <v>48</v>
      </c>
      <c r="F1199" s="1"/>
      <c r="G1199" s="1">
        <f>E1199-D1199</f>
        <v>-10</v>
      </c>
      <c r="H1199" s="1"/>
      <c r="I1199" s="5"/>
      <c r="J1199" s="5"/>
    </row>
    <row r="1200" spans="2:10">
      <c r="B1200" s="133"/>
      <c r="C1200" s="133"/>
      <c r="D1200" s="1">
        <v>58</v>
      </c>
      <c r="E1200" s="109">
        <v>48</v>
      </c>
      <c r="F1200" s="1"/>
      <c r="G1200" s="1">
        <f>E1200-D1200</f>
        <v>-10</v>
      </c>
      <c r="H1200" s="1"/>
      <c r="I1200" s="5">
        <f>G1197+G1198+G1199+G1200</f>
        <v>-2</v>
      </c>
      <c r="J1200" s="5">
        <f>I1200*75</f>
        <v>-150</v>
      </c>
    </row>
    <row r="1201" spans="2:10">
      <c r="B1201" s="131" t="s">
        <v>652</v>
      </c>
      <c r="C1201" s="131" t="s">
        <v>488</v>
      </c>
      <c r="D1201" s="1">
        <v>146</v>
      </c>
      <c r="E1201" s="109"/>
      <c r="F1201" s="1">
        <v>161</v>
      </c>
      <c r="G1201" s="1">
        <f>F1201-D1201</f>
        <v>15</v>
      </c>
      <c r="H1201" s="1"/>
      <c r="I1201" s="5"/>
      <c r="J1201" s="5"/>
    </row>
    <row r="1202" spans="2:10">
      <c r="B1202" s="132"/>
      <c r="C1202" s="132"/>
      <c r="D1202" s="1">
        <v>146</v>
      </c>
      <c r="E1202" s="109"/>
      <c r="F1202" s="1">
        <v>178</v>
      </c>
      <c r="G1202" s="1">
        <f t="shared" ref="G1202:G1210" si="121">F1202-D1202</f>
        <v>32</v>
      </c>
      <c r="H1202" s="1"/>
      <c r="I1202" s="5"/>
      <c r="J1202" s="5"/>
    </row>
    <row r="1203" spans="2:10">
      <c r="B1203" s="132"/>
      <c r="C1203" s="132"/>
      <c r="D1203" s="1">
        <v>146</v>
      </c>
      <c r="E1203" s="1"/>
      <c r="F1203" s="110">
        <v>192</v>
      </c>
      <c r="G1203" s="1">
        <f t="shared" si="121"/>
        <v>46</v>
      </c>
      <c r="H1203" s="1"/>
      <c r="I1203" s="5"/>
      <c r="J1203" s="5"/>
    </row>
    <row r="1204" spans="2:10">
      <c r="B1204" s="133"/>
      <c r="C1204" s="133"/>
      <c r="D1204" s="1">
        <v>146</v>
      </c>
      <c r="E1204" s="1"/>
      <c r="F1204" s="110">
        <v>192</v>
      </c>
      <c r="G1204" s="1">
        <f t="shared" si="121"/>
        <v>46</v>
      </c>
      <c r="H1204" s="1"/>
      <c r="I1204" s="5">
        <f>G1201+G1202+G1203+G1204</f>
        <v>139</v>
      </c>
      <c r="J1204" s="5">
        <f>I1204*75</f>
        <v>10425</v>
      </c>
    </row>
    <row r="1205" spans="2:10">
      <c r="B1205" s="131" t="s">
        <v>655</v>
      </c>
      <c r="C1205" s="131" t="s">
        <v>450</v>
      </c>
      <c r="D1205" s="1">
        <v>103</v>
      </c>
      <c r="E1205" s="109"/>
      <c r="F1205" s="1">
        <v>122</v>
      </c>
      <c r="G1205" s="1">
        <f t="shared" si="121"/>
        <v>19</v>
      </c>
      <c r="H1205" s="1"/>
      <c r="I1205" s="5"/>
      <c r="J1205" s="5"/>
    </row>
    <row r="1206" spans="2:10">
      <c r="B1206" s="132"/>
      <c r="C1206" s="132"/>
      <c r="D1206" s="1">
        <v>103</v>
      </c>
      <c r="E1206" s="109"/>
      <c r="F1206" s="1">
        <v>136</v>
      </c>
      <c r="G1206" s="1">
        <f t="shared" si="121"/>
        <v>33</v>
      </c>
      <c r="H1206" s="1"/>
      <c r="I1206" s="5"/>
      <c r="J1206" s="5"/>
    </row>
    <row r="1207" spans="2:10">
      <c r="B1207" s="132"/>
      <c r="C1207" s="132"/>
      <c r="D1207" s="1">
        <v>103</v>
      </c>
      <c r="E1207" s="109"/>
      <c r="F1207" s="1">
        <v>150</v>
      </c>
      <c r="G1207" s="1">
        <f t="shared" si="121"/>
        <v>47</v>
      </c>
      <c r="H1207" s="1"/>
      <c r="I1207" s="5"/>
      <c r="J1207" s="5"/>
    </row>
    <row r="1208" spans="2:10">
      <c r="B1208" s="133"/>
      <c r="C1208" s="133"/>
      <c r="D1208" s="1">
        <v>103</v>
      </c>
      <c r="E1208" s="109"/>
      <c r="F1208" s="1">
        <v>158</v>
      </c>
      <c r="G1208" s="1">
        <f t="shared" si="121"/>
        <v>55</v>
      </c>
      <c r="H1208" s="1"/>
      <c r="I1208" s="5">
        <f>G1205+G1206+G1207+G1208</f>
        <v>154</v>
      </c>
      <c r="J1208" s="5">
        <f>I1208*75</f>
        <v>11550</v>
      </c>
    </row>
    <row r="1209" spans="2:10">
      <c r="B1209" s="131" t="s">
        <v>656</v>
      </c>
      <c r="C1209" s="131" t="s">
        <v>488</v>
      </c>
      <c r="D1209" s="1">
        <v>109</v>
      </c>
      <c r="E1209" s="109"/>
      <c r="F1209" s="1">
        <v>117</v>
      </c>
      <c r="G1209" s="1">
        <f t="shared" si="121"/>
        <v>8</v>
      </c>
      <c r="H1209" s="1"/>
      <c r="I1209" s="5"/>
      <c r="J1209" s="5"/>
    </row>
    <row r="1210" spans="2:10">
      <c r="B1210" s="132"/>
      <c r="C1210" s="132"/>
      <c r="D1210" s="1">
        <v>109</v>
      </c>
      <c r="E1210" s="109"/>
      <c r="F1210" s="1">
        <v>117</v>
      </c>
      <c r="G1210" s="1">
        <f t="shared" si="121"/>
        <v>8</v>
      </c>
      <c r="H1210" s="1"/>
      <c r="I1210" s="5"/>
      <c r="J1210" s="5"/>
    </row>
    <row r="1211" spans="2:10">
      <c r="B1211" s="132"/>
      <c r="C1211" s="132"/>
      <c r="D1211" s="1">
        <v>109</v>
      </c>
      <c r="E1211" s="109">
        <v>100</v>
      </c>
      <c r="F1211" s="1"/>
      <c r="G1211" s="1">
        <f>E1211-D1211</f>
        <v>-9</v>
      </c>
      <c r="H1211" s="1"/>
      <c r="I1211" s="5"/>
      <c r="J1211" s="5"/>
    </row>
    <row r="1212" spans="2:10">
      <c r="B1212" s="132"/>
      <c r="C1212" s="133"/>
      <c r="D1212" s="1">
        <v>109</v>
      </c>
      <c r="E1212" s="109">
        <v>100</v>
      </c>
      <c r="F1212" s="1"/>
      <c r="G1212" s="1">
        <f t="shared" ref="G1212:G1216" si="122">E1212-D1212</f>
        <v>-9</v>
      </c>
      <c r="H1212" s="1"/>
      <c r="I1212" s="5"/>
      <c r="J1212" s="5"/>
    </row>
    <row r="1213" spans="2:10">
      <c r="B1213" s="132"/>
      <c r="C1213" s="131" t="s">
        <v>450</v>
      </c>
      <c r="D1213" s="1">
        <v>131</v>
      </c>
      <c r="E1213" s="109">
        <v>119</v>
      </c>
      <c r="F1213" s="1"/>
      <c r="G1213" s="1">
        <f t="shared" si="122"/>
        <v>-12</v>
      </c>
      <c r="H1213" s="1"/>
      <c r="I1213" s="5"/>
      <c r="J1213" s="5"/>
    </row>
    <row r="1214" spans="2:10">
      <c r="B1214" s="132"/>
      <c r="C1214" s="132"/>
      <c r="D1214" s="1">
        <v>131</v>
      </c>
      <c r="E1214" s="109">
        <v>119</v>
      </c>
      <c r="F1214" s="1"/>
      <c r="G1214" s="1">
        <f t="shared" si="122"/>
        <v>-12</v>
      </c>
      <c r="H1214" s="1"/>
      <c r="I1214" s="5"/>
      <c r="J1214" s="5"/>
    </row>
    <row r="1215" spans="2:10">
      <c r="B1215" s="132"/>
      <c r="C1215" s="132"/>
      <c r="D1215" s="1">
        <v>131</v>
      </c>
      <c r="E1215" s="109">
        <v>119</v>
      </c>
      <c r="F1215" s="1"/>
      <c r="G1215" s="1">
        <f t="shared" si="122"/>
        <v>-12</v>
      </c>
      <c r="H1215" s="1"/>
      <c r="I1215" s="5"/>
      <c r="J1215" s="5"/>
    </row>
    <row r="1216" spans="2:10">
      <c r="B1216" s="132"/>
      <c r="C1216" s="133"/>
      <c r="D1216" s="1">
        <v>131</v>
      </c>
      <c r="E1216" s="109">
        <v>119</v>
      </c>
      <c r="F1216" s="1"/>
      <c r="G1216" s="1">
        <f t="shared" si="122"/>
        <v>-12</v>
      </c>
      <c r="H1216" s="1"/>
      <c r="I1216" s="5"/>
      <c r="J1216" s="5"/>
    </row>
    <row r="1217" spans="2:10">
      <c r="B1217" s="132"/>
      <c r="C1217" s="131" t="s">
        <v>657</v>
      </c>
      <c r="D1217" s="1">
        <v>110</v>
      </c>
      <c r="E1217" s="109"/>
      <c r="F1217" s="1">
        <v>123</v>
      </c>
      <c r="G1217" s="1">
        <f>F1217-D1217</f>
        <v>13</v>
      </c>
      <c r="H1217" s="1"/>
      <c r="I1217" s="5"/>
      <c r="J1217" s="5"/>
    </row>
    <row r="1218" spans="2:10">
      <c r="B1218" s="132"/>
      <c r="C1218" s="132"/>
      <c r="D1218" s="1">
        <v>110</v>
      </c>
      <c r="E1218" s="109"/>
      <c r="F1218" s="1">
        <v>128</v>
      </c>
      <c r="G1218" s="1">
        <f t="shared" ref="G1218:G1224" si="123">F1218-D1218</f>
        <v>18</v>
      </c>
      <c r="H1218" s="1"/>
      <c r="I1218" s="5"/>
      <c r="J1218" s="5"/>
    </row>
    <row r="1219" spans="2:10">
      <c r="B1219" s="132"/>
      <c r="C1219" s="132"/>
      <c r="D1219" s="1">
        <v>110</v>
      </c>
      <c r="E1219" s="109"/>
      <c r="F1219" s="1">
        <v>132</v>
      </c>
      <c r="G1219" s="1">
        <f t="shared" si="123"/>
        <v>22</v>
      </c>
      <c r="H1219" s="1"/>
      <c r="I1219" s="5"/>
      <c r="J1219" s="5"/>
    </row>
    <row r="1220" spans="2:10">
      <c r="B1220" s="132"/>
      <c r="C1220" s="132"/>
      <c r="D1220" s="1">
        <v>110</v>
      </c>
      <c r="E1220" s="109"/>
      <c r="F1220" s="1">
        <v>132</v>
      </c>
      <c r="G1220" s="1">
        <f t="shared" si="123"/>
        <v>22</v>
      </c>
      <c r="H1220" s="1"/>
      <c r="I1220" s="5"/>
      <c r="J1220" s="5"/>
    </row>
    <row r="1221" spans="2:10">
      <c r="B1221" s="132"/>
      <c r="C1221" s="132"/>
      <c r="D1221" s="1">
        <v>136.5</v>
      </c>
      <c r="E1221" s="109"/>
      <c r="F1221" s="1">
        <v>147</v>
      </c>
      <c r="G1221" s="1">
        <f t="shared" si="123"/>
        <v>10.5</v>
      </c>
      <c r="H1221" s="1"/>
      <c r="I1221" s="5"/>
      <c r="J1221" s="5"/>
    </row>
    <row r="1222" spans="2:10">
      <c r="B1222" s="132"/>
      <c r="C1222" s="132"/>
      <c r="D1222" s="1">
        <v>136.5</v>
      </c>
      <c r="E1222" s="109"/>
      <c r="F1222" s="1">
        <v>147</v>
      </c>
      <c r="G1222" s="1">
        <f t="shared" si="123"/>
        <v>10.5</v>
      </c>
      <c r="H1222" s="1"/>
      <c r="I1222" s="5"/>
      <c r="J1222" s="5"/>
    </row>
    <row r="1223" spans="2:10">
      <c r="B1223" s="132"/>
      <c r="C1223" s="132"/>
      <c r="D1223" s="1">
        <v>136.5</v>
      </c>
      <c r="E1223" s="109"/>
      <c r="F1223" s="1">
        <v>151</v>
      </c>
      <c r="G1223" s="1">
        <f t="shared" si="123"/>
        <v>14.5</v>
      </c>
      <c r="H1223" s="1"/>
      <c r="I1223" s="5"/>
      <c r="J1223" s="5"/>
    </row>
    <row r="1224" spans="2:10">
      <c r="B1224" s="133"/>
      <c r="C1224" s="133"/>
      <c r="D1224" s="1">
        <v>136.5</v>
      </c>
      <c r="E1224" s="109"/>
      <c r="F1224" s="1">
        <v>151</v>
      </c>
      <c r="G1224" s="1">
        <f t="shared" si="123"/>
        <v>14.5</v>
      </c>
      <c r="H1224" s="1"/>
      <c r="I1224" s="5">
        <f>G1209+G1210+G1211+G1212+G1213+G1214+G1215+G1216+G1217+G1218+G1219+G1220+G1221+G1222+G1223+G1224</f>
        <v>75</v>
      </c>
      <c r="J1224" s="5">
        <f>I1224*75</f>
        <v>5625</v>
      </c>
    </row>
    <row r="1225" spans="2:10">
      <c r="B1225" s="131" t="s">
        <v>658</v>
      </c>
      <c r="C1225" s="131" t="s">
        <v>450</v>
      </c>
      <c r="D1225" s="1">
        <v>103</v>
      </c>
      <c r="E1225" s="109">
        <v>85</v>
      </c>
      <c r="F1225" s="1"/>
      <c r="G1225" s="1">
        <f>E1225-D1225</f>
        <v>-18</v>
      </c>
      <c r="H1225" s="1"/>
      <c r="I1225" s="5"/>
      <c r="J1225" s="5"/>
    </row>
    <row r="1226" spans="2:10">
      <c r="B1226" s="132"/>
      <c r="C1226" s="132"/>
      <c r="D1226" s="1">
        <v>103</v>
      </c>
      <c r="E1226" s="109">
        <v>85</v>
      </c>
      <c r="F1226" s="1"/>
      <c r="G1226" s="1">
        <f t="shared" ref="G1226:G1228" si="124">E1226-D1226</f>
        <v>-18</v>
      </c>
      <c r="H1226" s="1"/>
      <c r="I1226" s="5"/>
      <c r="J1226" s="5"/>
    </row>
    <row r="1227" spans="2:10">
      <c r="B1227" s="132"/>
      <c r="C1227" s="132"/>
      <c r="D1227" s="1">
        <v>90</v>
      </c>
      <c r="E1227" s="109">
        <v>85</v>
      </c>
      <c r="F1227" s="1"/>
      <c r="G1227" s="1">
        <f t="shared" si="124"/>
        <v>-5</v>
      </c>
      <c r="H1227" s="1"/>
      <c r="I1227" s="5"/>
      <c r="J1227" s="5"/>
    </row>
    <row r="1228" spans="2:10">
      <c r="B1228" s="132"/>
      <c r="C1228" s="133"/>
      <c r="D1228" s="1">
        <v>90</v>
      </c>
      <c r="E1228" s="109">
        <v>85</v>
      </c>
      <c r="F1228" s="1"/>
      <c r="G1228" s="1">
        <f t="shared" si="124"/>
        <v>-5</v>
      </c>
      <c r="H1228" s="1"/>
      <c r="I1228" s="5"/>
      <c r="J1228" s="5"/>
    </row>
    <row r="1229" spans="2:10">
      <c r="B1229" s="132"/>
      <c r="C1229" s="131" t="s">
        <v>488</v>
      </c>
      <c r="D1229" s="1">
        <v>146</v>
      </c>
      <c r="E1229" s="109"/>
      <c r="F1229" s="1">
        <v>158</v>
      </c>
      <c r="G1229" s="1">
        <f>F1229-D1229</f>
        <v>12</v>
      </c>
      <c r="H1229" s="1"/>
      <c r="I1229" s="5"/>
      <c r="J1229" s="5"/>
    </row>
    <row r="1230" spans="2:10">
      <c r="B1230" s="132"/>
      <c r="C1230" s="132"/>
      <c r="D1230" s="1">
        <v>146</v>
      </c>
      <c r="E1230" s="109"/>
      <c r="F1230" s="1">
        <v>158</v>
      </c>
      <c r="G1230" s="1">
        <f>F1230-D1230</f>
        <v>12</v>
      </c>
      <c r="H1230" s="1"/>
      <c r="I1230" s="5"/>
      <c r="J1230" s="5"/>
    </row>
    <row r="1231" spans="2:10">
      <c r="B1231" s="132"/>
      <c r="C1231" s="132"/>
      <c r="D1231" s="1">
        <v>146</v>
      </c>
      <c r="E1231" s="109">
        <v>139</v>
      </c>
      <c r="F1231" s="1"/>
      <c r="G1231" s="1">
        <f>E1231-D1231</f>
        <v>-7</v>
      </c>
      <c r="H1231" s="1"/>
      <c r="I1231" s="5"/>
      <c r="J1231" s="5"/>
    </row>
    <row r="1232" spans="2:10">
      <c r="B1232" s="132"/>
      <c r="C1232" s="133"/>
      <c r="D1232" s="1">
        <v>146</v>
      </c>
      <c r="E1232" s="109">
        <v>139</v>
      </c>
      <c r="F1232" s="1"/>
      <c r="G1232" s="1">
        <f>E1232-D1232</f>
        <v>-7</v>
      </c>
      <c r="H1232" s="1"/>
      <c r="I1232" s="5"/>
      <c r="J1232" s="5"/>
    </row>
    <row r="1233" spans="2:10">
      <c r="B1233" s="132"/>
      <c r="C1233" s="131" t="s">
        <v>450</v>
      </c>
      <c r="D1233" s="1">
        <v>87</v>
      </c>
      <c r="E1233" s="109"/>
      <c r="F1233" s="1">
        <v>96</v>
      </c>
      <c r="G1233" s="1">
        <f>F1233-D1233</f>
        <v>9</v>
      </c>
      <c r="H1233" s="1"/>
      <c r="I1233" s="5"/>
      <c r="J1233" s="5"/>
    </row>
    <row r="1234" spans="2:10">
      <c r="B1234" s="132"/>
      <c r="C1234" s="132"/>
      <c r="D1234" s="1">
        <v>87</v>
      </c>
      <c r="E1234" s="109"/>
      <c r="F1234" s="1">
        <v>96</v>
      </c>
      <c r="G1234" s="1">
        <f t="shared" ref="G1234:G1251" si="125">F1234-D1234</f>
        <v>9</v>
      </c>
      <c r="H1234" s="1"/>
      <c r="I1234" s="5"/>
      <c r="J1234" s="5"/>
    </row>
    <row r="1235" spans="2:10">
      <c r="B1235" s="132"/>
      <c r="C1235" s="132"/>
      <c r="D1235" s="1">
        <v>87</v>
      </c>
      <c r="E1235" s="109"/>
      <c r="F1235" s="1">
        <v>102</v>
      </c>
      <c r="G1235" s="1">
        <f t="shared" si="125"/>
        <v>15</v>
      </c>
      <c r="H1235" s="1"/>
      <c r="I1235" s="5"/>
      <c r="J1235" s="5"/>
    </row>
    <row r="1236" spans="2:10">
      <c r="B1236" s="133"/>
      <c r="C1236" s="133"/>
      <c r="D1236" s="1">
        <v>87</v>
      </c>
      <c r="E1236" s="109"/>
      <c r="F1236" s="1">
        <v>110</v>
      </c>
      <c r="G1236" s="1">
        <f t="shared" si="125"/>
        <v>23</v>
      </c>
      <c r="H1236" s="1"/>
      <c r="I1236" s="5">
        <f>G1225+G1226+G1227+G1228+G1229+G1230+G1231+G1232+G1233+G1234+G1235+G1236</f>
        <v>20</v>
      </c>
      <c r="J1236" s="5">
        <f>I1236*75</f>
        <v>1500</v>
      </c>
    </row>
    <row r="1237" spans="2:10">
      <c r="B1237" s="131" t="s">
        <v>659</v>
      </c>
      <c r="C1237" s="131" t="s">
        <v>450</v>
      </c>
      <c r="D1237" s="1">
        <v>63</v>
      </c>
      <c r="E1237" s="109"/>
      <c r="F1237" s="1">
        <v>76</v>
      </c>
      <c r="G1237" s="1">
        <f t="shared" si="125"/>
        <v>13</v>
      </c>
      <c r="H1237" s="1"/>
      <c r="I1237" s="5"/>
      <c r="J1237" s="5"/>
    </row>
    <row r="1238" spans="2:10">
      <c r="B1238" s="132"/>
      <c r="C1238" s="132"/>
      <c r="D1238" s="1">
        <v>63</v>
      </c>
      <c r="E1238" s="109"/>
      <c r="F1238" s="1">
        <v>76</v>
      </c>
      <c r="G1238" s="1">
        <f t="shared" si="125"/>
        <v>13</v>
      </c>
      <c r="H1238" s="1"/>
      <c r="I1238" s="5"/>
      <c r="J1238" s="5"/>
    </row>
    <row r="1239" spans="2:10">
      <c r="B1239" s="132"/>
      <c r="C1239" s="132"/>
      <c r="D1239" s="1">
        <v>63</v>
      </c>
      <c r="E1239" s="109"/>
      <c r="F1239" s="1">
        <v>76</v>
      </c>
      <c r="G1239" s="1">
        <f t="shared" si="125"/>
        <v>13</v>
      </c>
      <c r="H1239" s="1"/>
      <c r="I1239" s="5"/>
      <c r="J1239" s="5"/>
    </row>
    <row r="1240" spans="2:10">
      <c r="B1240" s="132"/>
      <c r="C1240" s="133"/>
      <c r="D1240" s="1">
        <v>63</v>
      </c>
      <c r="E1240" s="109"/>
      <c r="F1240" s="1">
        <v>68</v>
      </c>
      <c r="G1240" s="1">
        <f t="shared" si="125"/>
        <v>5</v>
      </c>
      <c r="H1240" s="1"/>
      <c r="I1240" s="5"/>
      <c r="J1240" s="5"/>
    </row>
    <row r="1241" spans="2:10">
      <c r="B1241" s="132"/>
      <c r="C1241" s="131" t="s">
        <v>488</v>
      </c>
      <c r="D1241" s="1">
        <v>164</v>
      </c>
      <c r="E1241" s="109"/>
      <c r="F1241" s="1">
        <v>177</v>
      </c>
      <c r="G1241" s="1">
        <f t="shared" si="125"/>
        <v>13</v>
      </c>
      <c r="H1241" s="1"/>
      <c r="I1241" s="5"/>
      <c r="J1241" s="5"/>
    </row>
    <row r="1242" spans="2:10">
      <c r="B1242" s="132"/>
      <c r="C1242" s="132"/>
      <c r="D1242" s="1">
        <v>164</v>
      </c>
      <c r="E1242" s="109"/>
      <c r="F1242" s="1">
        <v>183</v>
      </c>
      <c r="G1242" s="1">
        <f t="shared" si="125"/>
        <v>19</v>
      </c>
      <c r="H1242" s="1"/>
      <c r="I1242" s="5"/>
      <c r="J1242" s="5"/>
    </row>
    <row r="1243" spans="2:10">
      <c r="B1243" s="132"/>
      <c r="C1243" s="132"/>
      <c r="D1243" s="1">
        <v>164</v>
      </c>
      <c r="E1243" s="109"/>
      <c r="F1243" s="1">
        <v>191</v>
      </c>
      <c r="G1243" s="1">
        <f t="shared" si="125"/>
        <v>27</v>
      </c>
      <c r="H1243" s="1"/>
      <c r="I1243" s="5"/>
      <c r="J1243" s="5"/>
    </row>
    <row r="1244" spans="2:10">
      <c r="B1244" s="132"/>
      <c r="C1244" s="132"/>
      <c r="D1244" s="1">
        <v>164</v>
      </c>
      <c r="E1244" s="109"/>
      <c r="F1244" s="1">
        <v>198</v>
      </c>
      <c r="G1244" s="1">
        <f t="shared" si="125"/>
        <v>34</v>
      </c>
      <c r="H1244" s="1"/>
      <c r="I1244" s="5"/>
      <c r="J1244" s="5"/>
    </row>
    <row r="1245" spans="2:10">
      <c r="B1245" s="133"/>
      <c r="C1245" s="133"/>
      <c r="D1245" s="1">
        <v>207</v>
      </c>
      <c r="E1245" s="109"/>
      <c r="F1245" s="1">
        <v>219</v>
      </c>
      <c r="G1245" s="1">
        <f t="shared" si="125"/>
        <v>12</v>
      </c>
      <c r="H1245" s="1"/>
      <c r="I1245" s="5">
        <f>G1237+G1238+G1239+G1240+G1241+G1242+G1243+G1244+G1245</f>
        <v>149</v>
      </c>
      <c r="J1245" s="5">
        <f>I1245*75</f>
        <v>11175</v>
      </c>
    </row>
    <row r="1246" spans="2:10">
      <c r="B1246" s="131" t="s">
        <v>660</v>
      </c>
      <c r="C1246" s="131" t="s">
        <v>661</v>
      </c>
      <c r="D1246" s="1">
        <v>145</v>
      </c>
      <c r="E1246" s="109"/>
      <c r="F1246" s="1">
        <v>152</v>
      </c>
      <c r="G1246" s="1">
        <f t="shared" si="125"/>
        <v>7</v>
      </c>
      <c r="H1246" s="1"/>
      <c r="I1246" s="5"/>
      <c r="J1246" s="5"/>
    </row>
    <row r="1247" spans="2:10">
      <c r="B1247" s="132"/>
      <c r="C1247" s="132"/>
      <c r="D1247" s="1">
        <v>145</v>
      </c>
      <c r="E1247" s="109"/>
      <c r="F1247" s="1">
        <v>152</v>
      </c>
      <c r="G1247" s="1">
        <f t="shared" si="125"/>
        <v>7</v>
      </c>
      <c r="H1247" s="1"/>
      <c r="I1247" s="5"/>
      <c r="J1247" s="5"/>
    </row>
    <row r="1248" spans="2:10">
      <c r="B1248" s="132"/>
      <c r="C1248" s="132"/>
      <c r="D1248" s="1">
        <v>145</v>
      </c>
      <c r="E1248" s="109"/>
      <c r="F1248" s="1">
        <v>152</v>
      </c>
      <c r="G1248" s="1">
        <f t="shared" si="125"/>
        <v>7</v>
      </c>
      <c r="H1248" s="1"/>
      <c r="I1248" s="5"/>
      <c r="J1248" s="5"/>
    </row>
    <row r="1249" spans="2:10">
      <c r="B1249" s="132"/>
      <c r="C1249" s="133"/>
      <c r="D1249" s="1">
        <v>145</v>
      </c>
      <c r="E1249" s="109"/>
      <c r="F1249" s="1">
        <v>152</v>
      </c>
      <c r="G1249" s="1">
        <f t="shared" si="125"/>
        <v>7</v>
      </c>
      <c r="H1249" s="1"/>
      <c r="I1249" s="5"/>
      <c r="J1249" s="5"/>
    </row>
    <row r="1250" spans="2:10">
      <c r="B1250" s="132"/>
      <c r="C1250" s="131" t="s">
        <v>428</v>
      </c>
      <c r="D1250" s="1">
        <v>62.4</v>
      </c>
      <c r="E1250" s="109"/>
      <c r="F1250" s="1">
        <v>70</v>
      </c>
      <c r="G1250" s="1">
        <f t="shared" si="125"/>
        <v>7.6000000000000014</v>
      </c>
      <c r="H1250" s="1"/>
      <c r="I1250" s="5"/>
      <c r="J1250" s="5"/>
    </row>
    <row r="1251" spans="2:10">
      <c r="B1251" s="132"/>
      <c r="C1251" s="132"/>
      <c r="D1251" s="1">
        <v>62.4</v>
      </c>
      <c r="E1251" s="109"/>
      <c r="F1251" s="1">
        <v>71</v>
      </c>
      <c r="G1251" s="1">
        <f t="shared" si="125"/>
        <v>8.6000000000000014</v>
      </c>
      <c r="H1251" s="1"/>
      <c r="I1251" s="5"/>
      <c r="J1251" s="5"/>
    </row>
    <row r="1252" spans="2:10">
      <c r="B1252" s="132"/>
      <c r="C1252" s="132"/>
      <c r="D1252" s="1">
        <v>62.4</v>
      </c>
      <c r="E1252" s="109">
        <v>52</v>
      </c>
      <c r="F1252" s="1"/>
      <c r="G1252" s="1">
        <f>E1252-D1252</f>
        <v>-10.399999999999999</v>
      </c>
      <c r="H1252" s="1"/>
      <c r="I1252" s="5"/>
      <c r="J1252" s="5"/>
    </row>
    <row r="1253" spans="2:10">
      <c r="B1253" s="132"/>
      <c r="C1253" s="133"/>
      <c r="D1253" s="1">
        <v>62.4</v>
      </c>
      <c r="E1253" s="109">
        <v>52</v>
      </c>
      <c r="F1253" s="1"/>
      <c r="G1253" s="1">
        <f>E1253-D1253</f>
        <v>-10.399999999999999</v>
      </c>
      <c r="H1253" s="1"/>
      <c r="I1253" s="5"/>
      <c r="J1253" s="5"/>
    </row>
    <row r="1254" spans="2:10">
      <c r="B1254" s="132"/>
      <c r="C1254" s="131" t="s">
        <v>488</v>
      </c>
      <c r="D1254" s="1">
        <v>142.5</v>
      </c>
      <c r="E1254" s="109"/>
      <c r="F1254" s="1">
        <v>152</v>
      </c>
      <c r="G1254" s="1">
        <f>F1254-D1254</f>
        <v>9.5</v>
      </c>
      <c r="H1254" s="1"/>
      <c r="I1254" s="5"/>
      <c r="J1254" s="5"/>
    </row>
    <row r="1255" spans="2:10">
      <c r="B1255" s="132"/>
      <c r="C1255" s="132"/>
      <c r="D1255" s="1">
        <v>142.5</v>
      </c>
      <c r="E1255" s="109"/>
      <c r="F1255" s="1">
        <v>170</v>
      </c>
      <c r="G1255" s="1">
        <f t="shared" ref="G1255:G1269" si="126">F1255-D1255</f>
        <v>27.5</v>
      </c>
      <c r="H1255" s="1"/>
      <c r="I1255" s="5"/>
      <c r="J1255" s="5"/>
    </row>
    <row r="1256" spans="2:10">
      <c r="B1256" s="132"/>
      <c r="C1256" s="132"/>
      <c r="D1256" s="1">
        <v>142.5</v>
      </c>
      <c r="E1256" s="109"/>
      <c r="F1256" s="1">
        <v>181</v>
      </c>
      <c r="G1256" s="1">
        <f t="shared" si="126"/>
        <v>38.5</v>
      </c>
      <c r="H1256" s="1"/>
      <c r="I1256" s="5"/>
      <c r="J1256" s="5"/>
    </row>
    <row r="1257" spans="2:10">
      <c r="B1257" s="132"/>
      <c r="C1257" s="132"/>
      <c r="D1257" s="1">
        <v>142.5</v>
      </c>
      <c r="E1257" s="109"/>
      <c r="F1257" s="1">
        <v>186</v>
      </c>
      <c r="G1257" s="1">
        <f t="shared" si="126"/>
        <v>43.5</v>
      </c>
      <c r="H1257" s="1"/>
      <c r="I1257" s="5"/>
      <c r="J1257" s="5"/>
    </row>
    <row r="1258" spans="2:10">
      <c r="B1258" s="132"/>
      <c r="C1258" s="132"/>
      <c r="D1258" s="1">
        <v>160</v>
      </c>
      <c r="E1258" s="109"/>
      <c r="F1258" s="1">
        <v>186</v>
      </c>
      <c r="G1258" s="1">
        <f t="shared" si="126"/>
        <v>26</v>
      </c>
      <c r="H1258" s="1"/>
      <c r="I1258" s="5"/>
      <c r="J1258" s="5"/>
    </row>
    <row r="1259" spans="2:10">
      <c r="B1259" s="132"/>
      <c r="C1259" s="132"/>
      <c r="D1259" s="1">
        <v>160</v>
      </c>
      <c r="E1259" s="109"/>
      <c r="F1259" s="1">
        <v>192</v>
      </c>
      <c r="G1259" s="1">
        <f t="shared" si="126"/>
        <v>32</v>
      </c>
      <c r="H1259" s="1"/>
      <c r="I1259" s="5"/>
      <c r="J1259" s="5"/>
    </row>
    <row r="1260" spans="2:10">
      <c r="B1260" s="132"/>
      <c r="C1260" s="132"/>
      <c r="D1260" s="1">
        <v>160</v>
      </c>
      <c r="E1260" s="109"/>
      <c r="F1260" s="1">
        <v>206</v>
      </c>
      <c r="G1260" s="1">
        <f t="shared" si="126"/>
        <v>46</v>
      </c>
      <c r="H1260" s="1"/>
      <c r="I1260" s="5"/>
      <c r="J1260" s="5"/>
    </row>
    <row r="1261" spans="2:10">
      <c r="B1261" s="133"/>
      <c r="C1261" s="133"/>
      <c r="D1261" s="1">
        <v>160</v>
      </c>
      <c r="E1261" s="109"/>
      <c r="F1261" s="1">
        <v>220</v>
      </c>
      <c r="G1261" s="1">
        <f t="shared" si="126"/>
        <v>60</v>
      </c>
      <c r="H1261" s="1"/>
      <c r="I1261" s="5">
        <f>G1246+G1247+G1248+G1249+G1250+G1251+G1252+G1253+G1254+G1255+G1256+G1257+G1258+G1259+G1260+G1261</f>
        <v>306.39999999999998</v>
      </c>
      <c r="J1261" s="5">
        <f>I1261*75</f>
        <v>22980</v>
      </c>
    </row>
    <row r="1262" spans="2:10">
      <c r="B1262" s="131" t="s">
        <v>662</v>
      </c>
      <c r="C1262" s="131" t="s">
        <v>664</v>
      </c>
      <c r="D1262" s="1">
        <v>106</v>
      </c>
      <c r="E1262" s="109"/>
      <c r="F1262" s="110">
        <v>114</v>
      </c>
      <c r="G1262" s="1">
        <f t="shared" si="126"/>
        <v>8</v>
      </c>
      <c r="H1262" s="1"/>
      <c r="I1262" s="5"/>
      <c r="J1262" s="5"/>
    </row>
    <row r="1263" spans="2:10">
      <c r="B1263" s="132"/>
      <c r="C1263" s="132"/>
      <c r="D1263" s="1">
        <v>106</v>
      </c>
      <c r="E1263" s="109"/>
      <c r="F1263" s="110">
        <v>118</v>
      </c>
      <c r="G1263" s="1">
        <f t="shared" si="126"/>
        <v>12</v>
      </c>
      <c r="H1263" s="1"/>
      <c r="I1263" s="5"/>
      <c r="J1263" s="5"/>
    </row>
    <row r="1264" spans="2:10">
      <c r="B1264" s="132"/>
      <c r="C1264" s="132"/>
      <c r="D1264" s="1">
        <v>106</v>
      </c>
      <c r="E1264" s="109"/>
      <c r="F1264" s="110">
        <v>121</v>
      </c>
      <c r="G1264" s="1">
        <f t="shared" si="126"/>
        <v>15</v>
      </c>
      <c r="H1264" s="1"/>
      <c r="I1264" s="5"/>
      <c r="J1264" s="5"/>
    </row>
    <row r="1265" spans="2:10">
      <c r="B1265" s="132"/>
      <c r="C1265" s="132"/>
      <c r="D1265" s="1">
        <v>106</v>
      </c>
      <c r="E1265" s="109"/>
      <c r="F1265" s="110">
        <v>123</v>
      </c>
      <c r="G1265" s="1">
        <f t="shared" si="126"/>
        <v>17</v>
      </c>
      <c r="H1265" s="1"/>
      <c r="I1265" s="5"/>
      <c r="J1265" s="5"/>
    </row>
    <row r="1266" spans="2:10">
      <c r="B1266" s="132"/>
      <c r="C1266" s="132"/>
      <c r="D1266" s="1">
        <v>121</v>
      </c>
      <c r="E1266" s="109"/>
      <c r="F1266" s="110">
        <v>129</v>
      </c>
      <c r="G1266" s="1">
        <f t="shared" si="126"/>
        <v>8</v>
      </c>
      <c r="H1266" s="1"/>
      <c r="I1266" s="5"/>
      <c r="J1266" s="5"/>
    </row>
    <row r="1267" spans="2:10">
      <c r="B1267" s="132"/>
      <c r="C1267" s="132"/>
      <c r="D1267" s="1">
        <v>121</v>
      </c>
      <c r="E1267" s="109"/>
      <c r="F1267" s="110">
        <v>129</v>
      </c>
      <c r="G1267" s="1">
        <f t="shared" si="126"/>
        <v>8</v>
      </c>
      <c r="H1267" s="1"/>
      <c r="I1267" s="5"/>
      <c r="J1267" s="5"/>
    </row>
    <row r="1268" spans="2:10">
      <c r="B1268" s="132"/>
      <c r="C1268" s="132"/>
      <c r="D1268" s="1">
        <v>130.4</v>
      </c>
      <c r="E1268" s="109"/>
      <c r="F1268" s="110">
        <v>135</v>
      </c>
      <c r="G1268" s="1">
        <f t="shared" si="126"/>
        <v>4.5999999999999943</v>
      </c>
      <c r="H1268" s="1"/>
      <c r="I1268" s="5"/>
      <c r="J1268" s="5"/>
    </row>
    <row r="1269" spans="2:10">
      <c r="B1269" s="132"/>
      <c r="C1269" s="132"/>
      <c r="D1269" s="1">
        <v>130.4</v>
      </c>
      <c r="E1269" s="109"/>
      <c r="F1269" s="110">
        <v>135</v>
      </c>
      <c r="G1269" s="1">
        <f t="shared" si="126"/>
        <v>4.5999999999999943</v>
      </c>
      <c r="H1269" s="1"/>
      <c r="I1269" s="5"/>
      <c r="J1269" s="5"/>
    </row>
    <row r="1270" spans="2:10">
      <c r="B1270" s="132"/>
      <c r="C1270" s="132"/>
      <c r="D1270" s="1">
        <v>130.4</v>
      </c>
      <c r="E1270" s="109">
        <v>130</v>
      </c>
      <c r="F1270" s="110"/>
      <c r="G1270" s="1">
        <f>E1270-D1270</f>
        <v>-0.40000000000000568</v>
      </c>
      <c r="H1270" s="1"/>
      <c r="I1270" s="5"/>
      <c r="J1270" s="5"/>
    </row>
    <row r="1271" spans="2:10">
      <c r="B1271" s="133"/>
      <c r="C1271" s="133"/>
      <c r="D1271" s="1">
        <v>130.4</v>
      </c>
      <c r="E1271" s="109">
        <v>130</v>
      </c>
      <c r="F1271" s="110"/>
      <c r="G1271" s="1">
        <f>E1271-D1271</f>
        <v>-0.40000000000000568</v>
      </c>
      <c r="H1271" s="1"/>
      <c r="I1271" s="5">
        <f>G1262+G1263+G1264+G1265+G1266+G1267+G1268+G1269+G1270+G1271</f>
        <v>76.399999999999977</v>
      </c>
      <c r="J1271" s="5">
        <f>I1271*75</f>
        <v>5729.9999999999982</v>
      </c>
    </row>
    <row r="1272" spans="2:10">
      <c r="B1272" s="1"/>
      <c r="C1272" s="1"/>
      <c r="D1272" s="1"/>
      <c r="E1272" s="134" t="s">
        <v>638</v>
      </c>
      <c r="F1272" s="135"/>
      <c r="G1272" s="5">
        <f>SUM(G1101:G1271)</f>
        <v>1870.0999999999992</v>
      </c>
      <c r="H1272" s="5">
        <f>G1272*75</f>
        <v>140257.49999999994</v>
      </c>
      <c r="I1272" s="1"/>
      <c r="J1272" s="1"/>
    </row>
    <row r="1275" spans="2:10">
      <c r="B1275" s="5" t="s">
        <v>139</v>
      </c>
      <c r="C1275" s="5">
        <v>2018</v>
      </c>
      <c r="D1275" s="13"/>
      <c r="E1275" s="13"/>
      <c r="F1275" s="13"/>
      <c r="G1275" s="13"/>
      <c r="H1275" s="13"/>
      <c r="I1275" s="139" t="s">
        <v>527</v>
      </c>
      <c r="J1275" s="140"/>
    </row>
    <row r="1276" spans="2:10">
      <c r="B1276" s="12"/>
      <c r="C1276" s="12"/>
      <c r="D1276" s="12"/>
      <c r="E1276" s="20"/>
      <c r="F1276" s="20"/>
      <c r="G1276" s="20" t="s">
        <v>4</v>
      </c>
      <c r="H1276" s="21" t="s">
        <v>9</v>
      </c>
      <c r="I1276" s="141"/>
      <c r="J1276" s="142"/>
    </row>
    <row r="1277" spans="2:10">
      <c r="B1277" s="2" t="s">
        <v>0</v>
      </c>
      <c r="C1277" s="2" t="s">
        <v>1</v>
      </c>
      <c r="D1277" s="2" t="s">
        <v>10</v>
      </c>
      <c r="E1277" s="2" t="s">
        <v>7</v>
      </c>
      <c r="F1277" s="2" t="s">
        <v>11</v>
      </c>
      <c r="G1277" s="2" t="s">
        <v>12</v>
      </c>
      <c r="H1277" s="22"/>
      <c r="I1277" s="76" t="s">
        <v>525</v>
      </c>
      <c r="J1277" s="77" t="s">
        <v>526</v>
      </c>
    </row>
    <row r="1278" spans="2:10">
      <c r="B1278" s="131" t="s">
        <v>665</v>
      </c>
      <c r="C1278" s="131" t="s">
        <v>440</v>
      </c>
      <c r="D1278" s="1">
        <v>115.5</v>
      </c>
      <c r="E1278" s="1"/>
      <c r="F1278" s="1">
        <v>121.8</v>
      </c>
      <c r="G1278" s="1">
        <f>F1278-D1278</f>
        <v>6.2999999999999972</v>
      </c>
      <c r="H1278" s="1"/>
      <c r="I1278" s="1"/>
      <c r="J1278" s="1"/>
    </row>
    <row r="1279" spans="2:10">
      <c r="B1279" s="132"/>
      <c r="C1279" s="132"/>
      <c r="D1279" s="1">
        <v>115.5</v>
      </c>
      <c r="E1279" s="1"/>
      <c r="F1279" s="1">
        <v>123.4</v>
      </c>
      <c r="G1279" s="1">
        <f t="shared" ref="G1279:G1293" si="127">F1279-D1279</f>
        <v>7.9000000000000057</v>
      </c>
      <c r="H1279" s="1"/>
      <c r="I1279" s="1"/>
      <c r="J1279" s="1"/>
    </row>
    <row r="1280" spans="2:10">
      <c r="B1280" s="132"/>
      <c r="C1280" s="132"/>
      <c r="D1280" s="1">
        <v>115.5</v>
      </c>
      <c r="E1280" s="1"/>
      <c r="F1280" s="1">
        <v>128</v>
      </c>
      <c r="G1280" s="1">
        <f t="shared" si="127"/>
        <v>12.5</v>
      </c>
      <c r="H1280" s="1"/>
      <c r="I1280" s="1"/>
      <c r="J1280" s="1"/>
    </row>
    <row r="1281" spans="2:10">
      <c r="B1281" s="132"/>
      <c r="C1281" s="132"/>
      <c r="D1281" s="1">
        <v>115.5</v>
      </c>
      <c r="E1281" s="1"/>
      <c r="F1281" s="1">
        <v>128</v>
      </c>
      <c r="G1281" s="1">
        <f t="shared" si="127"/>
        <v>12.5</v>
      </c>
      <c r="H1281" s="1"/>
      <c r="I1281" s="1"/>
      <c r="J1281" s="1"/>
    </row>
    <row r="1282" spans="2:10">
      <c r="B1282" s="132"/>
      <c r="C1282" s="132"/>
      <c r="D1282" s="1">
        <v>133</v>
      </c>
      <c r="E1282" s="1"/>
      <c r="F1282" s="1">
        <v>143</v>
      </c>
      <c r="G1282" s="1">
        <f t="shared" si="127"/>
        <v>10</v>
      </c>
      <c r="H1282" s="1"/>
      <c r="I1282" s="1"/>
      <c r="J1282" s="1"/>
    </row>
    <row r="1283" spans="2:10">
      <c r="B1283" s="132"/>
      <c r="C1283" s="132"/>
      <c r="D1283" s="1">
        <v>133</v>
      </c>
      <c r="E1283" s="1"/>
      <c r="F1283" s="1">
        <v>143</v>
      </c>
      <c r="G1283" s="1">
        <f t="shared" si="127"/>
        <v>10</v>
      </c>
      <c r="H1283" s="1"/>
      <c r="I1283" s="1"/>
      <c r="J1283" s="1"/>
    </row>
    <row r="1284" spans="2:10">
      <c r="B1284" s="132"/>
      <c r="C1284" s="132"/>
      <c r="D1284" s="1">
        <v>133</v>
      </c>
      <c r="E1284" s="1"/>
      <c r="F1284" s="1">
        <v>146</v>
      </c>
      <c r="G1284" s="1">
        <f t="shared" si="127"/>
        <v>13</v>
      </c>
      <c r="H1284" s="1"/>
      <c r="I1284" s="1"/>
      <c r="J1284" s="1"/>
    </row>
    <row r="1285" spans="2:10">
      <c r="B1285" s="132"/>
      <c r="C1285" s="133"/>
      <c r="D1285" s="1">
        <v>133</v>
      </c>
      <c r="E1285" s="1"/>
      <c r="F1285" s="1">
        <v>146</v>
      </c>
      <c r="G1285" s="1">
        <f t="shared" si="127"/>
        <v>13</v>
      </c>
      <c r="H1285" s="1"/>
      <c r="I1285" s="1"/>
      <c r="J1285" s="1"/>
    </row>
    <row r="1286" spans="2:10">
      <c r="B1286" s="132"/>
      <c r="C1286" s="131" t="s">
        <v>450</v>
      </c>
      <c r="D1286" s="1">
        <v>103.4</v>
      </c>
      <c r="E1286" s="1"/>
      <c r="F1286" s="1">
        <v>112</v>
      </c>
      <c r="G1286" s="1">
        <f t="shared" si="127"/>
        <v>8.5999999999999943</v>
      </c>
      <c r="H1286" s="1"/>
      <c r="I1286" s="1"/>
      <c r="J1286" s="1"/>
    </row>
    <row r="1287" spans="2:10">
      <c r="B1287" s="132"/>
      <c r="C1287" s="132"/>
      <c r="D1287" s="1">
        <v>103.4</v>
      </c>
      <c r="E1287" s="1"/>
      <c r="F1287" s="1">
        <v>116</v>
      </c>
      <c r="G1287" s="1">
        <f t="shared" si="127"/>
        <v>12.599999999999994</v>
      </c>
      <c r="H1287" s="1"/>
      <c r="I1287" s="1"/>
      <c r="J1287" s="1"/>
    </row>
    <row r="1288" spans="2:10">
      <c r="B1288" s="132"/>
      <c r="C1288" s="132"/>
      <c r="D1288" s="1">
        <v>103.4</v>
      </c>
      <c r="E1288" s="1"/>
      <c r="F1288" s="1">
        <v>119</v>
      </c>
      <c r="G1288" s="1">
        <f t="shared" si="127"/>
        <v>15.599999999999994</v>
      </c>
      <c r="H1288" s="1"/>
      <c r="I1288" s="1"/>
      <c r="J1288" s="1"/>
    </row>
    <row r="1289" spans="2:10">
      <c r="B1289" s="133"/>
      <c r="C1289" s="133"/>
      <c r="D1289" s="1">
        <v>103.4</v>
      </c>
      <c r="E1289" s="1"/>
      <c r="F1289" s="1">
        <v>119</v>
      </c>
      <c r="G1289" s="1">
        <f t="shared" si="127"/>
        <v>15.599999999999994</v>
      </c>
      <c r="H1289" s="1"/>
      <c r="I1289" s="5">
        <v>137.6</v>
      </c>
      <c r="J1289" s="5">
        <v>10320</v>
      </c>
    </row>
    <row r="1290" spans="2:10">
      <c r="B1290" s="131" t="s">
        <v>666</v>
      </c>
      <c r="C1290" s="131" t="s">
        <v>465</v>
      </c>
      <c r="D1290" s="1">
        <v>69</v>
      </c>
      <c r="E1290" s="1"/>
      <c r="F1290" s="1">
        <v>86</v>
      </c>
      <c r="G1290" s="1">
        <f t="shared" si="127"/>
        <v>17</v>
      </c>
      <c r="H1290" s="1"/>
      <c r="I1290" s="5"/>
      <c r="J1290" s="5"/>
    </row>
    <row r="1291" spans="2:10">
      <c r="B1291" s="132"/>
      <c r="C1291" s="132"/>
      <c r="D1291" s="1">
        <v>69</v>
      </c>
      <c r="E1291" s="1"/>
      <c r="F1291" s="1">
        <v>86</v>
      </c>
      <c r="G1291" s="1">
        <f t="shared" si="127"/>
        <v>17</v>
      </c>
      <c r="H1291" s="1"/>
      <c r="I1291" s="5"/>
      <c r="J1291" s="5"/>
    </row>
    <row r="1292" spans="2:10">
      <c r="B1292" s="132"/>
      <c r="C1292" s="132"/>
      <c r="D1292" s="1">
        <v>62</v>
      </c>
      <c r="E1292" s="1"/>
      <c r="F1292" s="1">
        <v>90</v>
      </c>
      <c r="G1292" s="1">
        <f t="shared" si="127"/>
        <v>28</v>
      </c>
      <c r="H1292" s="1"/>
      <c r="I1292" s="5"/>
      <c r="J1292" s="5"/>
    </row>
    <row r="1293" spans="2:10">
      <c r="B1293" s="132"/>
      <c r="C1293" s="132"/>
      <c r="D1293" s="1">
        <v>62</v>
      </c>
      <c r="E1293" s="1"/>
      <c r="F1293" s="1">
        <v>90</v>
      </c>
      <c r="G1293" s="1">
        <f t="shared" si="127"/>
        <v>28</v>
      </c>
      <c r="H1293" s="1"/>
      <c r="I1293" s="5"/>
      <c r="J1293" s="5"/>
    </row>
    <row r="1294" spans="2:10">
      <c r="B1294" s="132"/>
      <c r="C1294" s="132"/>
      <c r="D1294" s="1">
        <v>62</v>
      </c>
      <c r="E1294" s="1"/>
      <c r="F1294" s="1"/>
      <c r="G1294" s="1"/>
      <c r="H1294" s="1" t="s">
        <v>13</v>
      </c>
      <c r="I1294" s="5"/>
      <c r="J1294" s="5"/>
    </row>
    <row r="1295" spans="2:10">
      <c r="B1295" s="133"/>
      <c r="C1295" s="133"/>
      <c r="D1295" s="1">
        <v>62</v>
      </c>
      <c r="E1295" s="1"/>
      <c r="F1295" s="1"/>
      <c r="G1295" s="1"/>
      <c r="H1295" s="1" t="s">
        <v>13</v>
      </c>
      <c r="I1295" s="5">
        <f>G1290+G1291+G1292+G1293</f>
        <v>90</v>
      </c>
      <c r="J1295" s="5">
        <f>I1295*75</f>
        <v>6750</v>
      </c>
    </row>
    <row r="1296" spans="2:10">
      <c r="B1296" s="131" t="s">
        <v>668</v>
      </c>
      <c r="C1296" s="131" t="s">
        <v>465</v>
      </c>
      <c r="D1296" s="1"/>
      <c r="E1296" s="1"/>
      <c r="F1296" s="1">
        <v>97</v>
      </c>
      <c r="G1296" s="1">
        <f>F1296-D1294</f>
        <v>35</v>
      </c>
      <c r="H1296" s="1"/>
      <c r="I1296" s="5"/>
      <c r="J1296" s="5"/>
    </row>
    <row r="1297" spans="2:10">
      <c r="B1297" s="132"/>
      <c r="C1297" s="133"/>
      <c r="D1297" s="1"/>
      <c r="E1297" s="1"/>
      <c r="F1297" s="1">
        <v>105</v>
      </c>
      <c r="G1297" s="1">
        <f>F1297-D1295</f>
        <v>43</v>
      </c>
      <c r="H1297" s="1"/>
      <c r="I1297" s="5"/>
      <c r="J1297" s="5"/>
    </row>
    <row r="1298" spans="2:10">
      <c r="B1298" s="132"/>
      <c r="C1298" s="131" t="s">
        <v>450</v>
      </c>
      <c r="D1298" s="1">
        <v>129</v>
      </c>
      <c r="E1298" s="1"/>
      <c r="F1298" s="1">
        <v>147</v>
      </c>
      <c r="G1298" s="1">
        <f>F1298-D1298</f>
        <v>18</v>
      </c>
      <c r="H1298" s="1"/>
      <c r="I1298" s="5"/>
      <c r="J1298" s="5"/>
    </row>
    <row r="1299" spans="2:10">
      <c r="B1299" s="132"/>
      <c r="C1299" s="132"/>
      <c r="D1299" s="1">
        <v>129</v>
      </c>
      <c r="E1299" s="1"/>
      <c r="F1299" s="1">
        <v>147</v>
      </c>
      <c r="G1299" s="1">
        <f t="shared" ref="G1299:G1307" si="128">F1299-D1299</f>
        <v>18</v>
      </c>
      <c r="H1299" s="1"/>
      <c r="I1299" s="5"/>
      <c r="J1299" s="5"/>
    </row>
    <row r="1300" spans="2:10">
      <c r="B1300" s="132"/>
      <c r="C1300" s="132"/>
      <c r="D1300" s="1">
        <v>129</v>
      </c>
      <c r="E1300" s="1"/>
      <c r="F1300" s="1">
        <v>155</v>
      </c>
      <c r="G1300" s="1">
        <f t="shared" si="128"/>
        <v>26</v>
      </c>
      <c r="H1300" s="1"/>
      <c r="I1300" s="5"/>
      <c r="J1300" s="5"/>
    </row>
    <row r="1301" spans="2:10">
      <c r="B1301" s="133"/>
      <c r="C1301" s="133"/>
      <c r="D1301" s="1">
        <v>129</v>
      </c>
      <c r="E1301" s="1"/>
      <c r="F1301" s="1">
        <v>155</v>
      </c>
      <c r="G1301" s="1">
        <f t="shared" si="128"/>
        <v>26</v>
      </c>
      <c r="H1301" s="1"/>
      <c r="I1301" s="5">
        <f>G1296+G1297+G1298+G1299+G1300+G1301</f>
        <v>166</v>
      </c>
      <c r="J1301" s="5">
        <f>I1301*75</f>
        <v>12450</v>
      </c>
    </row>
    <row r="1302" spans="2:10">
      <c r="B1302" s="136" t="s">
        <v>673</v>
      </c>
      <c r="C1302" s="131" t="s">
        <v>674</v>
      </c>
      <c r="D1302" s="1">
        <v>98.5</v>
      </c>
      <c r="E1302" s="1"/>
      <c r="F1302" s="1">
        <v>109</v>
      </c>
      <c r="G1302" s="1">
        <f t="shared" si="128"/>
        <v>10.5</v>
      </c>
      <c r="H1302" s="1"/>
      <c r="I1302" s="5"/>
      <c r="J1302" s="5"/>
    </row>
    <row r="1303" spans="2:10">
      <c r="B1303" s="137"/>
      <c r="C1303" s="132"/>
      <c r="D1303" s="1">
        <v>98.5</v>
      </c>
      <c r="E1303" s="1"/>
      <c r="F1303" s="1">
        <v>109</v>
      </c>
      <c r="G1303" s="1">
        <f t="shared" si="128"/>
        <v>10.5</v>
      </c>
      <c r="H1303" s="1"/>
      <c r="I1303" s="5"/>
      <c r="J1303" s="5"/>
    </row>
    <row r="1304" spans="2:10">
      <c r="B1304" s="137"/>
      <c r="C1304" s="132"/>
      <c r="D1304" s="1">
        <v>98.5</v>
      </c>
      <c r="E1304" s="1"/>
      <c r="F1304" s="1">
        <v>102</v>
      </c>
      <c r="G1304" s="1">
        <f t="shared" si="128"/>
        <v>3.5</v>
      </c>
      <c r="H1304" s="1"/>
      <c r="I1304" s="5"/>
      <c r="J1304" s="5"/>
    </row>
    <row r="1305" spans="2:10">
      <c r="B1305" s="137"/>
      <c r="C1305" s="133"/>
      <c r="D1305" s="1">
        <v>98.5</v>
      </c>
      <c r="E1305" s="1"/>
      <c r="F1305" s="1">
        <v>102</v>
      </c>
      <c r="G1305" s="1">
        <f t="shared" si="128"/>
        <v>3.5</v>
      </c>
      <c r="H1305" s="1"/>
      <c r="I1305" s="5"/>
      <c r="J1305" s="5"/>
    </row>
    <row r="1306" spans="2:10">
      <c r="B1306" s="137"/>
      <c r="C1306" s="136" t="s">
        <v>653</v>
      </c>
      <c r="D1306" s="1">
        <v>95</v>
      </c>
      <c r="E1306" s="1"/>
      <c r="F1306" s="1">
        <v>105</v>
      </c>
      <c r="G1306" s="1">
        <f t="shared" si="128"/>
        <v>10</v>
      </c>
      <c r="H1306" s="1"/>
      <c r="I1306" s="5"/>
      <c r="J1306" s="5"/>
    </row>
    <row r="1307" spans="2:10">
      <c r="B1307" s="137"/>
      <c r="C1307" s="137"/>
      <c r="D1307" s="1">
        <v>95</v>
      </c>
      <c r="E1307" s="1"/>
      <c r="F1307" s="1">
        <v>105</v>
      </c>
      <c r="G1307" s="1">
        <f t="shared" si="128"/>
        <v>10</v>
      </c>
      <c r="H1307" s="1"/>
      <c r="I1307" s="5"/>
      <c r="J1307" s="5"/>
    </row>
    <row r="1308" spans="2:10">
      <c r="B1308" s="137"/>
      <c r="C1308" s="137"/>
      <c r="D1308" s="1">
        <v>95</v>
      </c>
      <c r="E1308" s="1"/>
      <c r="F1308" s="1"/>
      <c r="G1308" s="1"/>
      <c r="H1308" s="1" t="s">
        <v>13</v>
      </c>
      <c r="I1308" s="5"/>
      <c r="J1308" s="5"/>
    </row>
    <row r="1309" spans="2:10">
      <c r="B1309" s="137"/>
      <c r="C1309" s="137"/>
      <c r="D1309" s="1">
        <v>95</v>
      </c>
      <c r="E1309" s="1"/>
      <c r="F1309" s="1"/>
      <c r="G1309" s="1"/>
      <c r="H1309" s="1" t="s">
        <v>13</v>
      </c>
      <c r="I1309" s="5"/>
      <c r="J1309" s="5"/>
    </row>
    <row r="1310" spans="2:10">
      <c r="B1310" s="137"/>
      <c r="C1310" s="137"/>
      <c r="D1310" s="1">
        <v>85</v>
      </c>
      <c r="E1310" s="1"/>
      <c r="F1310" s="1"/>
      <c r="G1310" s="1"/>
      <c r="H1310" s="1" t="s">
        <v>13</v>
      </c>
      <c r="I1310" s="5"/>
      <c r="J1310" s="5"/>
    </row>
    <row r="1311" spans="2:10">
      <c r="B1311" s="138"/>
      <c r="C1311" s="138"/>
      <c r="D1311" s="13">
        <v>85</v>
      </c>
      <c r="E1311" s="1"/>
      <c r="F1311" s="1"/>
      <c r="G1311" s="1"/>
      <c r="H1311" s="13" t="s">
        <v>13</v>
      </c>
      <c r="I1311" s="5">
        <f>G1302+G1303+G1304+G1305+G1306+G1307</f>
        <v>48</v>
      </c>
      <c r="J1311" s="5">
        <f>I1311*75</f>
        <v>3600</v>
      </c>
    </row>
    <row r="1312" spans="2:10">
      <c r="B1312" s="131" t="s">
        <v>676</v>
      </c>
      <c r="C1312" s="131" t="s">
        <v>653</v>
      </c>
      <c r="D1312" s="1"/>
      <c r="E1312" s="1"/>
      <c r="F1312" s="1">
        <v>115</v>
      </c>
      <c r="G1312" s="1">
        <f>F1312-D1308</f>
        <v>20</v>
      </c>
      <c r="H1312" s="1"/>
      <c r="I1312" s="5"/>
      <c r="J1312" s="5"/>
    </row>
    <row r="1313" spans="2:10">
      <c r="B1313" s="132"/>
      <c r="C1313" s="132"/>
      <c r="D1313" s="1"/>
      <c r="E1313" s="1"/>
      <c r="F1313" s="1">
        <v>115</v>
      </c>
      <c r="G1313" s="1">
        <f>F1313-D1309</f>
        <v>20</v>
      </c>
      <c r="H1313" s="1"/>
      <c r="I1313" s="5"/>
      <c r="J1313" s="5"/>
    </row>
    <row r="1314" spans="2:10">
      <c r="B1314" s="132"/>
      <c r="C1314" s="132"/>
      <c r="D1314" s="1"/>
      <c r="E1314" s="1"/>
      <c r="F1314" s="1">
        <v>118</v>
      </c>
      <c r="G1314" s="1">
        <f>F1314-D1310</f>
        <v>33</v>
      </c>
      <c r="H1314" s="1"/>
      <c r="I1314" s="5"/>
      <c r="J1314" s="5"/>
    </row>
    <row r="1315" spans="2:10">
      <c r="B1315" s="132"/>
      <c r="C1315" s="132"/>
      <c r="D1315" s="1">
        <v>100</v>
      </c>
      <c r="E1315" s="1"/>
      <c r="F1315" s="1">
        <v>112</v>
      </c>
      <c r="G1315" s="1">
        <f>F1315-D1315</f>
        <v>12</v>
      </c>
      <c r="H1315" s="1"/>
      <c r="I1315" s="5"/>
      <c r="J1315" s="5"/>
    </row>
    <row r="1316" spans="2:10">
      <c r="B1316" s="133"/>
      <c r="C1316" s="133"/>
      <c r="D1316" s="1">
        <v>100</v>
      </c>
      <c r="E1316" s="1"/>
      <c r="F1316" s="1">
        <v>112</v>
      </c>
      <c r="G1316" s="1">
        <f>F1316-D1316</f>
        <v>12</v>
      </c>
      <c r="H1316" s="1"/>
      <c r="I1316" s="5">
        <f>G1312+G1313+G1314+G1315+G1316</f>
        <v>97</v>
      </c>
      <c r="J1316" s="5">
        <f>I1316*75</f>
        <v>7275</v>
      </c>
    </row>
    <row r="1317" spans="2:10">
      <c r="B1317" s="131" t="s">
        <v>679</v>
      </c>
      <c r="C1317" s="131" t="s">
        <v>465</v>
      </c>
      <c r="D1317" s="1"/>
      <c r="E1317" s="109"/>
      <c r="F1317" s="1">
        <v>124.4</v>
      </c>
      <c r="G1317" s="1">
        <f>F1317-D1311</f>
        <v>39.400000000000006</v>
      </c>
      <c r="H1317" s="1"/>
      <c r="I1317" s="5"/>
      <c r="J1317" s="5"/>
    </row>
    <row r="1318" spans="2:10">
      <c r="B1318" s="132"/>
      <c r="C1318" s="132"/>
      <c r="D1318" s="1">
        <v>116</v>
      </c>
      <c r="E1318" s="109"/>
      <c r="F1318" s="1">
        <v>136.6</v>
      </c>
      <c r="G1318" s="1">
        <f>F1318-D1318</f>
        <v>20.599999999999994</v>
      </c>
      <c r="H1318" s="1"/>
      <c r="I1318" s="5"/>
      <c r="J1318" s="5"/>
    </row>
    <row r="1319" spans="2:10">
      <c r="B1319" s="132"/>
      <c r="C1319" s="132"/>
      <c r="D1319" s="1">
        <v>116</v>
      </c>
      <c r="E1319" s="109"/>
      <c r="F1319" s="1">
        <v>136.6</v>
      </c>
      <c r="G1319" s="1">
        <f t="shared" ref="G1319:G1320" si="129">F1319-D1319</f>
        <v>20.599999999999994</v>
      </c>
      <c r="H1319" s="1"/>
      <c r="I1319" s="5"/>
      <c r="J1319" s="5"/>
    </row>
    <row r="1320" spans="2:10">
      <c r="B1320" s="132"/>
      <c r="C1320" s="132"/>
      <c r="D1320" s="1">
        <v>116</v>
      </c>
      <c r="E1320" s="109"/>
      <c r="F1320" s="1">
        <v>136.6</v>
      </c>
      <c r="G1320" s="1">
        <f t="shared" si="129"/>
        <v>20.599999999999994</v>
      </c>
      <c r="H1320" s="1"/>
      <c r="I1320" s="5"/>
      <c r="J1320" s="5"/>
    </row>
    <row r="1321" spans="2:10">
      <c r="B1321" s="133"/>
      <c r="C1321" s="133"/>
      <c r="D1321" s="1">
        <v>116</v>
      </c>
      <c r="E1321" s="109"/>
      <c r="F1321" s="1"/>
      <c r="G1321" s="1"/>
      <c r="H1321" s="1" t="s">
        <v>13</v>
      </c>
      <c r="I1321" s="5">
        <f>G1317+G1318+G1319+G1320</f>
        <v>101.19999999999999</v>
      </c>
      <c r="J1321" s="5">
        <f>I1321*75</f>
        <v>7589.9999999999991</v>
      </c>
    </row>
    <row r="1322" spans="2:10">
      <c r="B1322" s="131" t="s">
        <v>680</v>
      </c>
      <c r="C1322" s="131" t="s">
        <v>653</v>
      </c>
      <c r="D1322" s="1"/>
      <c r="E1322" s="109"/>
      <c r="F1322" s="1">
        <v>165</v>
      </c>
      <c r="G1322" s="1">
        <f>F1322-D1321</f>
        <v>49</v>
      </c>
      <c r="H1322" s="1"/>
      <c r="I1322" s="5"/>
      <c r="J1322" s="5"/>
    </row>
    <row r="1323" spans="2:10">
      <c r="B1323" s="132"/>
      <c r="C1323" s="132"/>
      <c r="D1323" s="1">
        <v>171</v>
      </c>
      <c r="E1323" s="109"/>
      <c r="F1323" s="1">
        <v>193</v>
      </c>
      <c r="G1323" s="1">
        <f>F1323-D1323</f>
        <v>22</v>
      </c>
      <c r="H1323" s="1"/>
      <c r="I1323" s="5"/>
      <c r="J1323" s="5"/>
    </row>
    <row r="1324" spans="2:10">
      <c r="B1324" s="132"/>
      <c r="C1324" s="132"/>
      <c r="D1324" s="1">
        <v>171</v>
      </c>
      <c r="E1324" s="109"/>
      <c r="F1324" s="1">
        <v>193</v>
      </c>
      <c r="G1324" s="1">
        <f t="shared" ref="G1324:G1325" si="130">F1324-D1324</f>
        <v>22</v>
      </c>
      <c r="H1324" s="1"/>
      <c r="I1324" s="5"/>
      <c r="J1324" s="5"/>
    </row>
    <row r="1325" spans="2:10">
      <c r="B1325" s="133"/>
      <c r="C1325" s="133"/>
      <c r="D1325" s="1">
        <v>171</v>
      </c>
      <c r="E1325" s="109"/>
      <c r="F1325" s="1">
        <v>201</v>
      </c>
      <c r="G1325" s="1">
        <f t="shared" si="130"/>
        <v>30</v>
      </c>
      <c r="H1325" s="1"/>
      <c r="I1325" s="5">
        <f>G1322+G1323+G1324+G1325</f>
        <v>123</v>
      </c>
      <c r="J1325" s="5">
        <f>I1325*75</f>
        <v>9225</v>
      </c>
    </row>
    <row r="1326" spans="2:10">
      <c r="B1326" s="136" t="s">
        <v>681</v>
      </c>
      <c r="C1326" s="136" t="s">
        <v>657</v>
      </c>
      <c r="D1326" s="1">
        <v>85</v>
      </c>
      <c r="E1326" s="109"/>
      <c r="F1326" s="1">
        <v>93</v>
      </c>
      <c r="G1326" s="1">
        <f>F1326-D1326</f>
        <v>8</v>
      </c>
      <c r="H1326" s="1"/>
      <c r="I1326" s="5"/>
      <c r="J1326" s="5"/>
    </row>
    <row r="1327" spans="2:10">
      <c r="B1327" s="137"/>
      <c r="C1327" s="137"/>
      <c r="D1327" s="1">
        <v>85</v>
      </c>
      <c r="E1327" s="109"/>
      <c r="F1327" s="1">
        <v>93</v>
      </c>
      <c r="G1327" s="1">
        <f t="shared" ref="G1327:G1328" si="131">F1327-D1327</f>
        <v>8</v>
      </c>
      <c r="H1327" s="1"/>
      <c r="I1327" s="5"/>
      <c r="J1327" s="5"/>
    </row>
    <row r="1328" spans="2:10">
      <c r="B1328" s="137"/>
      <c r="C1328" s="137"/>
      <c r="D1328" s="1">
        <v>85</v>
      </c>
      <c r="E1328" s="109"/>
      <c r="F1328" s="1">
        <v>88</v>
      </c>
      <c r="G1328" s="1">
        <f t="shared" si="131"/>
        <v>3</v>
      </c>
      <c r="H1328" s="1"/>
      <c r="I1328" s="5"/>
      <c r="J1328" s="5"/>
    </row>
    <row r="1329" spans="2:10">
      <c r="B1329" s="137"/>
      <c r="C1329" s="138"/>
      <c r="D1329" s="13">
        <v>85</v>
      </c>
      <c r="E1329" s="109"/>
      <c r="F1329" s="1"/>
      <c r="G1329" s="1"/>
      <c r="H1329" s="13" t="s">
        <v>13</v>
      </c>
      <c r="I1329" s="5"/>
      <c r="J1329" s="5"/>
    </row>
    <row r="1330" spans="2:10">
      <c r="B1330" s="137"/>
      <c r="C1330" s="120" t="s">
        <v>683</v>
      </c>
      <c r="D1330" s="1">
        <v>130</v>
      </c>
      <c r="E1330" s="109">
        <v>119</v>
      </c>
      <c r="F1330" s="1"/>
      <c r="G1330" s="1">
        <f>E1330-D1330</f>
        <v>-11</v>
      </c>
      <c r="H1330" s="1"/>
      <c r="I1330" s="5"/>
      <c r="J1330" s="5"/>
    </row>
    <row r="1331" spans="2:10">
      <c r="B1331" s="137"/>
      <c r="C1331" s="120"/>
      <c r="D1331" s="1">
        <v>130</v>
      </c>
      <c r="E1331" s="109">
        <v>119</v>
      </c>
      <c r="F1331" s="1"/>
      <c r="G1331" s="1">
        <f>E1331-D1331</f>
        <v>-11</v>
      </c>
      <c r="H1331" s="1"/>
      <c r="I1331" s="5"/>
      <c r="J1331" s="5"/>
    </row>
    <row r="1332" spans="2:10">
      <c r="B1332" s="138"/>
      <c r="C1332" s="121" t="s">
        <v>684</v>
      </c>
      <c r="D1332" s="13">
        <v>65</v>
      </c>
      <c r="E1332" s="109"/>
      <c r="F1332" s="1"/>
      <c r="G1332" s="1"/>
      <c r="H1332" s="13" t="s">
        <v>13</v>
      </c>
      <c r="I1332" s="5">
        <f>G1326+G1327+G1328+G1330+G1331</f>
        <v>-3</v>
      </c>
      <c r="J1332" s="5">
        <f>I1332*75</f>
        <v>-225</v>
      </c>
    </row>
    <row r="1333" spans="2:10">
      <c r="B1333" s="136" t="s">
        <v>685</v>
      </c>
      <c r="C1333" s="136" t="s">
        <v>684</v>
      </c>
      <c r="D1333" s="5"/>
      <c r="E1333" s="109"/>
      <c r="F1333" s="1">
        <v>130</v>
      </c>
      <c r="G1333" s="1">
        <f>F1333-D1332</f>
        <v>65</v>
      </c>
      <c r="H1333" s="5"/>
      <c r="I1333" s="5"/>
      <c r="J1333" s="5"/>
    </row>
    <row r="1334" spans="2:10">
      <c r="B1334" s="137"/>
      <c r="C1334" s="137"/>
      <c r="D1334" s="13">
        <v>89</v>
      </c>
      <c r="E1334" s="109"/>
      <c r="F1334" s="1">
        <v>108</v>
      </c>
      <c r="G1334" s="1">
        <f>F1334-D1334</f>
        <v>19</v>
      </c>
      <c r="H1334" s="5"/>
      <c r="I1334" s="5"/>
      <c r="J1334" s="5"/>
    </row>
    <row r="1335" spans="2:10">
      <c r="B1335" s="137"/>
      <c r="C1335" s="137"/>
      <c r="D1335" s="13">
        <v>89</v>
      </c>
      <c r="E1335" s="109"/>
      <c r="F1335" s="1">
        <v>116</v>
      </c>
      <c r="G1335" s="1">
        <f t="shared" ref="G1335:G1337" si="132">F1335-D1335</f>
        <v>27</v>
      </c>
      <c r="H1335" s="5"/>
      <c r="I1335" s="5"/>
      <c r="J1335" s="5"/>
    </row>
    <row r="1336" spans="2:10">
      <c r="B1336" s="137"/>
      <c r="C1336" s="137"/>
      <c r="D1336" s="13">
        <v>89</v>
      </c>
      <c r="E1336" s="109"/>
      <c r="F1336" s="1">
        <v>127</v>
      </c>
      <c r="G1336" s="1">
        <f t="shared" si="132"/>
        <v>38</v>
      </c>
      <c r="H1336" s="5"/>
      <c r="I1336" s="5"/>
      <c r="J1336" s="5"/>
    </row>
    <row r="1337" spans="2:10">
      <c r="B1337" s="137"/>
      <c r="C1337" s="137"/>
      <c r="D1337" s="13">
        <v>89</v>
      </c>
      <c r="E1337" s="109"/>
      <c r="F1337" s="1">
        <v>132</v>
      </c>
      <c r="G1337" s="1">
        <f t="shared" si="132"/>
        <v>43</v>
      </c>
      <c r="H1337" s="5"/>
      <c r="I1337" s="5"/>
      <c r="J1337" s="5"/>
    </row>
    <row r="1338" spans="2:10">
      <c r="B1338" s="137"/>
      <c r="C1338" s="137"/>
      <c r="D1338" s="13">
        <v>119</v>
      </c>
      <c r="E1338" s="109">
        <v>108</v>
      </c>
      <c r="F1338" s="1"/>
      <c r="G1338" s="1">
        <f>E1338-D1338</f>
        <v>-11</v>
      </c>
      <c r="H1338" s="5"/>
      <c r="I1338" s="5"/>
      <c r="J1338" s="5"/>
    </row>
    <row r="1339" spans="2:10">
      <c r="B1339" s="137"/>
      <c r="C1339" s="138"/>
      <c r="D1339" s="13">
        <v>119</v>
      </c>
      <c r="E1339" s="109">
        <v>108</v>
      </c>
      <c r="F1339" s="1"/>
      <c r="G1339" s="1">
        <f>E1339-D1339</f>
        <v>-11</v>
      </c>
      <c r="H1339" s="5"/>
      <c r="I1339" s="5"/>
      <c r="J1339" s="5"/>
    </row>
    <row r="1340" spans="2:10">
      <c r="B1340" s="138"/>
      <c r="C1340" s="121" t="s">
        <v>657</v>
      </c>
      <c r="D1340" s="5"/>
      <c r="E1340" s="109">
        <v>63</v>
      </c>
      <c r="F1340" s="1"/>
      <c r="G1340" s="1">
        <f>E1340-D1329</f>
        <v>-22</v>
      </c>
      <c r="H1340" s="5"/>
      <c r="I1340" s="5">
        <f>G1333+G1334+G1335+G1336+G1337+G1338+G1339+G1340</f>
        <v>148</v>
      </c>
      <c r="J1340" s="5">
        <f>I1340*75</f>
        <v>11100</v>
      </c>
    </row>
    <row r="1341" spans="2:10">
      <c r="B1341" s="131" t="s">
        <v>688</v>
      </c>
      <c r="C1341" s="131" t="s">
        <v>689</v>
      </c>
      <c r="D1341" s="13">
        <v>75</v>
      </c>
      <c r="E1341" s="109"/>
      <c r="F1341" s="1">
        <v>88</v>
      </c>
      <c r="G1341" s="1">
        <f>F1341-D1341</f>
        <v>13</v>
      </c>
      <c r="H1341" s="5"/>
      <c r="I1341" s="5"/>
      <c r="J1341" s="5"/>
    </row>
    <row r="1342" spans="2:10">
      <c r="B1342" s="132"/>
      <c r="C1342" s="132"/>
      <c r="D1342" s="13">
        <v>75</v>
      </c>
      <c r="E1342" s="109"/>
      <c r="F1342" s="1">
        <v>88</v>
      </c>
      <c r="G1342" s="1">
        <f t="shared" ref="G1342:G1344" si="133">F1342-D1342</f>
        <v>13</v>
      </c>
      <c r="H1342" s="5"/>
      <c r="I1342" s="5"/>
      <c r="J1342" s="5"/>
    </row>
    <row r="1343" spans="2:10">
      <c r="B1343" s="132"/>
      <c r="C1343" s="132"/>
      <c r="D1343" s="13">
        <v>75</v>
      </c>
      <c r="E1343" s="109"/>
      <c r="F1343" s="1">
        <v>91</v>
      </c>
      <c r="G1343" s="1">
        <f t="shared" si="133"/>
        <v>16</v>
      </c>
      <c r="H1343" s="5"/>
      <c r="I1343" s="5"/>
      <c r="J1343" s="5"/>
    </row>
    <row r="1344" spans="2:10">
      <c r="B1344" s="132"/>
      <c r="C1344" s="133"/>
      <c r="D1344" s="13">
        <v>75</v>
      </c>
      <c r="E1344" s="109"/>
      <c r="F1344" s="1">
        <v>91</v>
      </c>
      <c r="G1344" s="1">
        <f t="shared" si="133"/>
        <v>16</v>
      </c>
      <c r="H1344" s="5"/>
      <c r="I1344" s="5"/>
      <c r="J1344" s="5"/>
    </row>
    <row r="1345" spans="2:10">
      <c r="B1345" s="132"/>
      <c r="C1345" s="131" t="s">
        <v>684</v>
      </c>
      <c r="D1345" s="13">
        <v>96</v>
      </c>
      <c r="E1345" s="109">
        <v>90</v>
      </c>
      <c r="F1345" s="1"/>
      <c r="G1345" s="1">
        <f>E1345-D1345</f>
        <v>-6</v>
      </c>
      <c r="H1345" s="5"/>
      <c r="I1345" s="5"/>
      <c r="J1345" s="5"/>
    </row>
    <row r="1346" spans="2:10">
      <c r="B1346" s="132"/>
      <c r="C1346" s="132"/>
      <c r="D1346" s="13">
        <v>96</v>
      </c>
      <c r="E1346" s="109">
        <v>90</v>
      </c>
      <c r="F1346" s="1"/>
      <c r="G1346" s="1">
        <f t="shared" ref="G1346:G1347" si="134">E1346-D1346</f>
        <v>-6</v>
      </c>
      <c r="H1346" s="5"/>
      <c r="I1346" s="5"/>
      <c r="J1346" s="5"/>
    </row>
    <row r="1347" spans="2:10">
      <c r="B1347" s="133"/>
      <c r="C1347" s="133"/>
      <c r="D1347" s="13">
        <v>96</v>
      </c>
      <c r="E1347" s="109">
        <v>90</v>
      </c>
      <c r="F1347" s="1"/>
      <c r="G1347" s="1">
        <f t="shared" si="134"/>
        <v>-6</v>
      </c>
      <c r="H1347" s="5"/>
      <c r="I1347" s="5">
        <f>G1341+G1342+G1343+G1344+G1345+G1346+G1347</f>
        <v>40</v>
      </c>
      <c r="J1347" s="5">
        <f>I1347*75</f>
        <v>3000</v>
      </c>
    </row>
    <row r="1348" spans="2:10">
      <c r="B1348" s="131" t="s">
        <v>691</v>
      </c>
      <c r="C1348" s="131" t="s">
        <v>692</v>
      </c>
      <c r="D1348" s="13">
        <v>137</v>
      </c>
      <c r="E1348" s="109"/>
      <c r="F1348" s="1">
        <v>150</v>
      </c>
      <c r="G1348" s="1">
        <f>F1348-D1348</f>
        <v>13</v>
      </c>
      <c r="H1348" s="5"/>
      <c r="I1348" s="5"/>
      <c r="J1348" s="5"/>
    </row>
    <row r="1349" spans="2:10">
      <c r="B1349" s="132"/>
      <c r="C1349" s="132"/>
      <c r="D1349" s="13">
        <v>137</v>
      </c>
      <c r="E1349" s="109"/>
      <c r="F1349" s="1">
        <v>150</v>
      </c>
      <c r="G1349" s="1">
        <f t="shared" ref="G1349:G1362" si="135">F1349-D1349</f>
        <v>13</v>
      </c>
      <c r="H1349" s="5"/>
      <c r="I1349" s="5"/>
      <c r="J1349" s="5"/>
    </row>
    <row r="1350" spans="2:10">
      <c r="B1350" s="132"/>
      <c r="C1350" s="132"/>
      <c r="D1350" s="13">
        <v>137</v>
      </c>
      <c r="E1350" s="109"/>
      <c r="F1350" s="1">
        <v>150</v>
      </c>
      <c r="G1350" s="1">
        <f t="shared" si="135"/>
        <v>13</v>
      </c>
      <c r="H1350" s="5"/>
      <c r="I1350" s="5"/>
      <c r="J1350" s="5"/>
    </row>
    <row r="1351" spans="2:10">
      <c r="B1351" s="132"/>
      <c r="C1351" s="132"/>
      <c r="D1351" s="13">
        <v>137</v>
      </c>
      <c r="E1351" s="109"/>
      <c r="F1351" s="1">
        <v>158</v>
      </c>
      <c r="G1351" s="1">
        <f t="shared" si="135"/>
        <v>21</v>
      </c>
      <c r="H1351" s="5"/>
      <c r="I1351" s="5"/>
      <c r="J1351" s="5"/>
    </row>
    <row r="1352" spans="2:10">
      <c r="B1352" s="132"/>
      <c r="C1352" s="132"/>
      <c r="D1352" s="13">
        <v>134</v>
      </c>
      <c r="E1352" s="109"/>
      <c r="F1352" s="1">
        <v>158</v>
      </c>
      <c r="G1352" s="1">
        <f t="shared" si="135"/>
        <v>24</v>
      </c>
      <c r="H1352" s="5"/>
      <c r="I1352" s="5"/>
      <c r="J1352" s="5"/>
    </row>
    <row r="1353" spans="2:10">
      <c r="B1353" s="132"/>
      <c r="C1353" s="132"/>
      <c r="D1353" s="13">
        <v>134</v>
      </c>
      <c r="E1353" s="109"/>
      <c r="F1353" s="1">
        <v>165</v>
      </c>
      <c r="G1353" s="1">
        <f t="shared" si="135"/>
        <v>31</v>
      </c>
      <c r="H1353" s="5"/>
      <c r="I1353" s="5"/>
      <c r="J1353" s="5"/>
    </row>
    <row r="1354" spans="2:10">
      <c r="B1354" s="132"/>
      <c r="C1354" s="132"/>
      <c r="D1354" s="13">
        <v>134</v>
      </c>
      <c r="E1354" s="109"/>
      <c r="F1354" s="1">
        <v>171</v>
      </c>
      <c r="G1354" s="1">
        <f t="shared" si="135"/>
        <v>37</v>
      </c>
      <c r="H1354" s="5"/>
      <c r="I1354" s="5"/>
      <c r="J1354" s="5"/>
    </row>
    <row r="1355" spans="2:10">
      <c r="B1355" s="132"/>
      <c r="C1355" s="132"/>
      <c r="D1355" s="13">
        <v>134</v>
      </c>
      <c r="E1355" s="109"/>
      <c r="F1355" s="1">
        <v>171</v>
      </c>
      <c r="G1355" s="1">
        <f t="shared" si="135"/>
        <v>37</v>
      </c>
      <c r="H1355" s="5"/>
      <c r="I1355" s="5"/>
      <c r="J1355" s="5"/>
    </row>
    <row r="1356" spans="2:10">
      <c r="B1356" s="133"/>
      <c r="C1356" s="133"/>
      <c r="D1356" s="13">
        <v>134</v>
      </c>
      <c r="E1356" s="109"/>
      <c r="F1356" s="1">
        <v>185</v>
      </c>
      <c r="G1356" s="1">
        <f t="shared" si="135"/>
        <v>51</v>
      </c>
      <c r="H1356" s="5"/>
      <c r="I1356" s="5">
        <f>G1348+G1349+G1350+G1351+G1352+G1353+G1354+G1355+G1356</f>
        <v>240</v>
      </c>
      <c r="J1356" s="5">
        <f>I1356*75</f>
        <v>18000</v>
      </c>
    </row>
    <row r="1357" spans="2:10">
      <c r="B1357" s="131" t="s">
        <v>694</v>
      </c>
      <c r="C1357" s="131" t="s">
        <v>683</v>
      </c>
      <c r="D1357" s="13">
        <v>123</v>
      </c>
      <c r="E1357" s="109"/>
      <c r="F1357" s="1">
        <v>136</v>
      </c>
      <c r="G1357" s="1">
        <f t="shared" si="135"/>
        <v>13</v>
      </c>
      <c r="H1357" s="5"/>
      <c r="I1357" s="5"/>
      <c r="J1357" s="5"/>
    </row>
    <row r="1358" spans="2:10">
      <c r="B1358" s="132"/>
      <c r="C1358" s="132"/>
      <c r="D1358" s="13">
        <v>123</v>
      </c>
      <c r="E1358" s="109"/>
      <c r="F1358" s="1">
        <v>136</v>
      </c>
      <c r="G1358" s="1">
        <f t="shared" si="135"/>
        <v>13</v>
      </c>
      <c r="H1358" s="5"/>
      <c r="I1358" s="5"/>
      <c r="J1358" s="5"/>
    </row>
    <row r="1359" spans="2:10">
      <c r="B1359" s="132"/>
      <c r="C1359" s="132"/>
      <c r="D1359" s="13">
        <v>123</v>
      </c>
      <c r="E1359" s="109"/>
      <c r="F1359" s="1">
        <v>142</v>
      </c>
      <c r="G1359" s="1">
        <f t="shared" si="135"/>
        <v>19</v>
      </c>
      <c r="H1359" s="5"/>
      <c r="I1359" s="5"/>
      <c r="J1359" s="5"/>
    </row>
    <row r="1360" spans="2:10">
      <c r="B1360" s="132"/>
      <c r="C1360" s="132"/>
      <c r="D1360" s="13">
        <v>123</v>
      </c>
      <c r="E1360" s="109"/>
      <c r="F1360" s="1">
        <v>142</v>
      </c>
      <c r="G1360" s="1">
        <f t="shared" si="135"/>
        <v>19</v>
      </c>
      <c r="H1360" s="5"/>
      <c r="I1360" s="5"/>
      <c r="J1360" s="5"/>
    </row>
    <row r="1361" spans="2:10">
      <c r="B1361" s="132"/>
      <c r="C1361" s="132"/>
      <c r="D1361" s="13">
        <v>113</v>
      </c>
      <c r="E1361" s="109"/>
      <c r="F1361" s="1">
        <v>158</v>
      </c>
      <c r="G1361" s="1">
        <f t="shared" si="135"/>
        <v>45</v>
      </c>
      <c r="H1361" s="5"/>
      <c r="I1361" s="5"/>
      <c r="J1361" s="5"/>
    </row>
    <row r="1362" spans="2:10">
      <c r="B1362" s="133"/>
      <c r="C1362" s="133"/>
      <c r="D1362" s="13">
        <v>113</v>
      </c>
      <c r="E1362" s="109"/>
      <c r="F1362" s="1">
        <v>158</v>
      </c>
      <c r="G1362" s="1">
        <f t="shared" si="135"/>
        <v>45</v>
      </c>
      <c r="H1362" s="5"/>
      <c r="I1362" s="5">
        <f>G1357+G1358+G1359+G1360+G1361+G1362</f>
        <v>154</v>
      </c>
      <c r="J1362" s="5">
        <f>I1362*75</f>
        <v>11550</v>
      </c>
    </row>
    <row r="1363" spans="2:10">
      <c r="B1363" s="136" t="s">
        <v>696</v>
      </c>
      <c r="C1363" s="131" t="s">
        <v>684</v>
      </c>
      <c r="D1363" s="13">
        <v>109</v>
      </c>
      <c r="E1363" s="109">
        <v>99</v>
      </c>
      <c r="F1363" s="1"/>
      <c r="G1363" s="1">
        <f>E1363-D1363</f>
        <v>-10</v>
      </c>
      <c r="H1363" s="5"/>
      <c r="I1363" s="5"/>
      <c r="J1363" s="5"/>
    </row>
    <row r="1364" spans="2:10">
      <c r="B1364" s="137"/>
      <c r="C1364" s="132"/>
      <c r="D1364" s="13">
        <v>109</v>
      </c>
      <c r="E1364" s="109">
        <v>99</v>
      </c>
      <c r="F1364" s="1"/>
      <c r="G1364" s="1">
        <f t="shared" ref="G1364:G1366" si="136">E1364-D1364</f>
        <v>-10</v>
      </c>
      <c r="H1364" s="5"/>
      <c r="I1364" s="5"/>
      <c r="J1364" s="5"/>
    </row>
    <row r="1365" spans="2:10">
      <c r="B1365" s="137"/>
      <c r="C1365" s="132"/>
      <c r="D1365" s="13">
        <v>109</v>
      </c>
      <c r="E1365" s="109">
        <v>99</v>
      </c>
      <c r="F1365" s="1"/>
      <c r="G1365" s="1">
        <f t="shared" si="136"/>
        <v>-10</v>
      </c>
      <c r="H1365" s="5"/>
      <c r="I1365" s="5"/>
      <c r="J1365" s="5"/>
    </row>
    <row r="1366" spans="2:10">
      <c r="B1366" s="137"/>
      <c r="C1366" s="133"/>
      <c r="D1366" s="13">
        <v>109</v>
      </c>
      <c r="E1366" s="109">
        <v>99</v>
      </c>
      <c r="F1366" s="1"/>
      <c r="G1366" s="1">
        <f t="shared" si="136"/>
        <v>-10</v>
      </c>
      <c r="H1366" s="5"/>
      <c r="I1366" s="5"/>
      <c r="J1366" s="5"/>
    </row>
    <row r="1367" spans="2:10">
      <c r="B1367" s="137"/>
      <c r="C1367" s="131" t="s">
        <v>692</v>
      </c>
      <c r="D1367" s="13">
        <v>99</v>
      </c>
      <c r="E1367" s="109"/>
      <c r="F1367" s="1">
        <v>160</v>
      </c>
      <c r="G1367" s="1">
        <f>F1367-D1367</f>
        <v>61</v>
      </c>
      <c r="H1367" s="5"/>
      <c r="I1367" s="5"/>
      <c r="J1367" s="5"/>
    </row>
    <row r="1368" spans="2:10">
      <c r="B1368" s="137"/>
      <c r="C1368" s="132"/>
      <c r="D1368" s="13">
        <v>99</v>
      </c>
      <c r="E1368" s="109"/>
      <c r="F1368" s="1">
        <v>160</v>
      </c>
      <c r="G1368" s="1">
        <f t="shared" ref="G1368:G1374" si="137">F1368-D1368</f>
        <v>61</v>
      </c>
      <c r="H1368" s="5"/>
      <c r="I1368" s="5"/>
      <c r="J1368" s="5"/>
    </row>
    <row r="1369" spans="2:10">
      <c r="B1369" s="137"/>
      <c r="C1369" s="132"/>
      <c r="D1369" s="13">
        <v>99</v>
      </c>
      <c r="E1369" s="109"/>
      <c r="F1369" s="1">
        <v>160</v>
      </c>
      <c r="G1369" s="1">
        <f t="shared" si="137"/>
        <v>61</v>
      </c>
      <c r="H1369" s="5"/>
      <c r="I1369" s="5"/>
      <c r="J1369" s="5"/>
    </row>
    <row r="1370" spans="2:10">
      <c r="B1370" s="137"/>
      <c r="C1370" s="132"/>
      <c r="D1370" s="13">
        <v>99</v>
      </c>
      <c r="E1370" s="109"/>
      <c r="F1370" s="1">
        <v>160</v>
      </c>
      <c r="G1370" s="1">
        <f t="shared" si="137"/>
        <v>61</v>
      </c>
      <c r="H1370" s="5"/>
      <c r="I1370" s="5"/>
      <c r="J1370" s="5"/>
    </row>
    <row r="1371" spans="2:10">
      <c r="B1371" s="137"/>
      <c r="C1371" s="132"/>
      <c r="D1371" s="13">
        <v>91</v>
      </c>
      <c r="E1371" s="109"/>
      <c r="F1371" s="1">
        <v>160</v>
      </c>
      <c r="G1371" s="1">
        <f t="shared" si="137"/>
        <v>69</v>
      </c>
      <c r="H1371" s="5"/>
      <c r="I1371" s="5"/>
      <c r="J1371" s="5"/>
    </row>
    <row r="1372" spans="2:10">
      <c r="B1372" s="137"/>
      <c r="C1372" s="132"/>
      <c r="D1372" s="13">
        <v>91</v>
      </c>
      <c r="E1372" s="109"/>
      <c r="F1372" s="1">
        <v>160</v>
      </c>
      <c r="G1372" s="1">
        <f t="shared" si="137"/>
        <v>69</v>
      </c>
      <c r="H1372" s="5"/>
      <c r="I1372" s="5"/>
      <c r="J1372" s="5"/>
    </row>
    <row r="1373" spans="2:10">
      <c r="B1373" s="137"/>
      <c r="C1373" s="132"/>
      <c r="D1373" s="13">
        <v>91</v>
      </c>
      <c r="E1373" s="109"/>
      <c r="F1373" s="1">
        <v>160</v>
      </c>
      <c r="G1373" s="1">
        <f t="shared" si="137"/>
        <v>69</v>
      </c>
      <c r="H1373" s="5"/>
      <c r="I1373" s="5"/>
      <c r="J1373" s="5"/>
    </row>
    <row r="1374" spans="2:10">
      <c r="B1374" s="137"/>
      <c r="C1374" s="133"/>
      <c r="D1374" s="13">
        <v>91</v>
      </c>
      <c r="E1374" s="109"/>
      <c r="F1374" s="1">
        <v>160</v>
      </c>
      <c r="G1374" s="1">
        <f t="shared" si="137"/>
        <v>69</v>
      </c>
      <c r="H1374" s="5"/>
      <c r="I1374" s="5"/>
      <c r="J1374" s="5"/>
    </row>
    <row r="1375" spans="2:10">
      <c r="B1375" s="137"/>
      <c r="C1375" s="136" t="s">
        <v>692</v>
      </c>
      <c r="D1375" s="13">
        <v>140</v>
      </c>
      <c r="E1375" s="109">
        <v>130</v>
      </c>
      <c r="F1375" s="1"/>
      <c r="G1375" s="1">
        <f>E1375-D1375</f>
        <v>-10</v>
      </c>
      <c r="H1375" s="5"/>
      <c r="I1375" s="5"/>
      <c r="J1375" s="5"/>
    </row>
    <row r="1376" spans="2:10">
      <c r="B1376" s="137"/>
      <c r="C1376" s="137"/>
      <c r="D1376" s="13">
        <v>140</v>
      </c>
      <c r="E1376" s="109">
        <v>130</v>
      </c>
      <c r="F1376" s="1"/>
      <c r="G1376" s="1">
        <f t="shared" ref="G1376:G1378" si="138">E1376-D1376</f>
        <v>-10</v>
      </c>
      <c r="H1376" s="5"/>
      <c r="I1376" s="5"/>
      <c r="J1376" s="5"/>
    </row>
    <row r="1377" spans="2:10">
      <c r="B1377" s="137"/>
      <c r="C1377" s="137"/>
      <c r="D1377" s="13">
        <v>140</v>
      </c>
      <c r="E1377" s="109">
        <v>130</v>
      </c>
      <c r="F1377" s="1"/>
      <c r="G1377" s="1">
        <f t="shared" si="138"/>
        <v>-10</v>
      </c>
      <c r="H1377" s="5"/>
      <c r="I1377" s="5"/>
      <c r="J1377" s="5"/>
    </row>
    <row r="1378" spans="2:10">
      <c r="B1378" s="137"/>
      <c r="C1378" s="137"/>
      <c r="D1378" s="13">
        <v>140</v>
      </c>
      <c r="E1378" s="109">
        <v>130</v>
      </c>
      <c r="F1378" s="1"/>
      <c r="G1378" s="1">
        <f t="shared" si="138"/>
        <v>-10</v>
      </c>
      <c r="H1378" s="5"/>
      <c r="I1378" s="5"/>
      <c r="J1378" s="5"/>
    </row>
    <row r="1379" spans="2:10">
      <c r="B1379" s="137"/>
      <c r="C1379" s="137"/>
      <c r="D1379" s="13">
        <v>121</v>
      </c>
      <c r="E1379" s="109"/>
      <c r="F1379" s="1">
        <v>161</v>
      </c>
      <c r="G1379" s="1">
        <f>F1379-D1379</f>
        <v>40</v>
      </c>
      <c r="H1379" s="5"/>
      <c r="I1379" s="5"/>
      <c r="J1379" s="5"/>
    </row>
    <row r="1380" spans="2:10">
      <c r="B1380" s="137"/>
      <c r="C1380" s="137"/>
      <c r="D1380" s="13">
        <v>121</v>
      </c>
      <c r="E1380" s="109"/>
      <c r="F1380" s="1">
        <v>161</v>
      </c>
      <c r="G1380" s="1">
        <f t="shared" ref="G1380:G1381" si="139">F1380-D1380</f>
        <v>40</v>
      </c>
      <c r="H1380" s="5"/>
      <c r="I1380" s="5"/>
      <c r="J1380" s="5"/>
    </row>
    <row r="1381" spans="2:10">
      <c r="B1381" s="137"/>
      <c r="C1381" s="137"/>
      <c r="D1381" s="13">
        <v>121</v>
      </c>
      <c r="E1381" s="109"/>
      <c r="F1381" s="1">
        <v>161</v>
      </c>
      <c r="G1381" s="1">
        <f t="shared" si="139"/>
        <v>40</v>
      </c>
      <c r="H1381" s="5"/>
      <c r="I1381" s="5"/>
      <c r="J1381" s="5"/>
    </row>
    <row r="1382" spans="2:10">
      <c r="B1382" s="137"/>
      <c r="C1382" s="137"/>
      <c r="D1382" s="13">
        <v>121</v>
      </c>
      <c r="E1382" s="127"/>
      <c r="F1382" s="13"/>
      <c r="G1382" s="13"/>
      <c r="H1382" s="13" t="s">
        <v>13</v>
      </c>
      <c r="I1382" s="5"/>
      <c r="J1382" s="5"/>
    </row>
    <row r="1383" spans="2:10">
      <c r="B1383" s="138"/>
      <c r="C1383" s="138"/>
      <c r="D1383" s="13">
        <v>142</v>
      </c>
      <c r="E1383" s="127"/>
      <c r="F1383" s="13"/>
      <c r="G1383" s="13"/>
      <c r="H1383" s="13" t="s">
        <v>13</v>
      </c>
      <c r="I1383" s="5">
        <f>G1363+G1364+G1365+G1366+G1367+G1368+G1369+G1370+G1371+G1372+G1373+G1374+G1375+G1376+G1377+G1378+G1379+G1380+G1381</f>
        <v>560</v>
      </c>
      <c r="J1383" s="5">
        <f>I1383*75</f>
        <v>42000</v>
      </c>
    </row>
    <row r="1384" spans="2:10">
      <c r="B1384" s="136" t="s">
        <v>699</v>
      </c>
      <c r="C1384" s="136" t="s">
        <v>692</v>
      </c>
      <c r="D1384" s="5"/>
      <c r="E1384" s="109"/>
      <c r="F1384" s="1">
        <v>170</v>
      </c>
      <c r="G1384" s="1">
        <f>F1384-D1382</f>
        <v>49</v>
      </c>
      <c r="H1384" s="5"/>
      <c r="I1384" s="5"/>
      <c r="J1384" s="5"/>
    </row>
    <row r="1385" spans="2:10">
      <c r="B1385" s="137"/>
      <c r="C1385" s="137"/>
      <c r="D1385" s="5"/>
      <c r="E1385" s="109"/>
      <c r="F1385" s="1">
        <v>170</v>
      </c>
      <c r="G1385" s="1">
        <f>F1385-D1383</f>
        <v>28</v>
      </c>
      <c r="H1385" s="5"/>
      <c r="I1385" s="5"/>
      <c r="J1385" s="5"/>
    </row>
    <row r="1386" spans="2:10">
      <c r="B1386" s="137"/>
      <c r="C1386" s="137"/>
      <c r="D1386" s="13">
        <v>145</v>
      </c>
      <c r="E1386" s="109"/>
      <c r="F1386" s="1">
        <v>161</v>
      </c>
      <c r="G1386" s="1">
        <f>F1386-D1386</f>
        <v>16</v>
      </c>
      <c r="H1386" s="5"/>
      <c r="I1386" s="5"/>
      <c r="J1386" s="5"/>
    </row>
    <row r="1387" spans="2:10">
      <c r="B1387" s="138"/>
      <c r="C1387" s="138"/>
      <c r="D1387" s="13">
        <v>145</v>
      </c>
      <c r="E1387" s="109"/>
      <c r="F1387" s="1">
        <v>167</v>
      </c>
      <c r="G1387" s="1">
        <f>F1387-D1387</f>
        <v>22</v>
      </c>
      <c r="H1387" s="5"/>
      <c r="I1387" s="5">
        <f>G1384+G1385+G1386+G1387</f>
        <v>115</v>
      </c>
      <c r="J1387" s="5">
        <f>I1387*75</f>
        <v>8625</v>
      </c>
    </row>
    <row r="1388" spans="2:10">
      <c r="B1388" s="131" t="s">
        <v>700</v>
      </c>
      <c r="C1388" s="131" t="s">
        <v>471</v>
      </c>
      <c r="D1388" s="13">
        <v>60</v>
      </c>
      <c r="E1388" s="109"/>
      <c r="F1388" s="1">
        <v>92</v>
      </c>
      <c r="G1388" s="1">
        <f>F1388-D1388</f>
        <v>32</v>
      </c>
      <c r="H1388" s="5"/>
      <c r="I1388" s="5"/>
      <c r="J1388" s="5"/>
    </row>
    <row r="1389" spans="2:10">
      <c r="B1389" s="132"/>
      <c r="C1389" s="132"/>
      <c r="D1389" s="13">
        <v>60</v>
      </c>
      <c r="E1389" s="109"/>
      <c r="F1389" s="1">
        <v>92</v>
      </c>
      <c r="G1389" s="1">
        <f>F1389-D1389</f>
        <v>32</v>
      </c>
      <c r="H1389" s="5"/>
      <c r="I1389" s="5"/>
      <c r="J1389" s="5"/>
    </row>
    <row r="1390" spans="2:10">
      <c r="B1390" s="132"/>
      <c r="C1390" s="132"/>
      <c r="D1390" s="13">
        <v>60</v>
      </c>
      <c r="E1390" s="109"/>
      <c r="F1390" s="1"/>
      <c r="G1390" s="1"/>
      <c r="H1390" s="13" t="s">
        <v>13</v>
      </c>
      <c r="I1390" s="5"/>
      <c r="J1390" s="5"/>
    </row>
    <row r="1391" spans="2:10">
      <c r="B1391" s="133"/>
      <c r="C1391" s="133"/>
      <c r="D1391" s="13">
        <v>60</v>
      </c>
      <c r="E1391" s="109"/>
      <c r="F1391" s="1"/>
      <c r="G1391" s="1"/>
      <c r="H1391" s="13" t="s">
        <v>13</v>
      </c>
      <c r="I1391" s="5">
        <f>G1388+G1389</f>
        <v>64</v>
      </c>
      <c r="J1391" s="5">
        <f>I1391*75</f>
        <v>4800</v>
      </c>
    </row>
    <row r="1392" spans="2:10">
      <c r="B1392" s="131" t="s">
        <v>702</v>
      </c>
      <c r="C1392" s="131" t="s">
        <v>684</v>
      </c>
      <c r="D1392" s="13"/>
      <c r="E1392" s="109"/>
      <c r="F1392" s="1">
        <v>118</v>
      </c>
      <c r="G1392" s="1">
        <f>F1392-D1390</f>
        <v>58</v>
      </c>
      <c r="H1392" s="5"/>
      <c r="I1392" s="5"/>
      <c r="J1392" s="5"/>
    </row>
    <row r="1393" spans="2:10">
      <c r="B1393" s="132"/>
      <c r="C1393" s="132"/>
      <c r="D1393" s="13"/>
      <c r="E1393" s="109"/>
      <c r="F1393" s="1">
        <v>120</v>
      </c>
      <c r="G1393" s="1">
        <v>60</v>
      </c>
      <c r="H1393" s="5"/>
      <c r="I1393" s="5"/>
      <c r="J1393" s="5"/>
    </row>
    <row r="1394" spans="2:10">
      <c r="B1394" s="132"/>
      <c r="C1394" s="132"/>
      <c r="D1394" s="13">
        <v>76</v>
      </c>
      <c r="E1394" s="109"/>
      <c r="F1394" s="1">
        <v>92</v>
      </c>
      <c r="G1394" s="1">
        <f>F1394-D1394</f>
        <v>16</v>
      </c>
      <c r="H1394" s="5"/>
      <c r="I1394" s="5"/>
      <c r="J1394" s="5"/>
    </row>
    <row r="1395" spans="2:10">
      <c r="B1395" s="132"/>
      <c r="C1395" s="132"/>
      <c r="D1395" s="13">
        <v>76</v>
      </c>
      <c r="E1395" s="109"/>
      <c r="F1395" s="1">
        <v>92</v>
      </c>
      <c r="G1395" s="1">
        <f>F1395-D1395</f>
        <v>16</v>
      </c>
      <c r="H1395" s="5"/>
      <c r="I1395" s="5"/>
      <c r="J1395" s="5"/>
    </row>
    <row r="1396" spans="2:10">
      <c r="B1396" s="132"/>
      <c r="C1396" s="132"/>
      <c r="D1396" s="13">
        <v>76</v>
      </c>
      <c r="E1396" s="109">
        <v>75</v>
      </c>
      <c r="F1396" s="1"/>
      <c r="G1396" s="1">
        <f>E1396-D1396</f>
        <v>-1</v>
      </c>
      <c r="H1396" s="5"/>
      <c r="I1396" s="5"/>
      <c r="J1396" s="5"/>
    </row>
    <row r="1397" spans="2:10">
      <c r="B1397" s="132"/>
      <c r="C1397" s="132"/>
      <c r="D1397" s="13">
        <v>76</v>
      </c>
      <c r="E1397" s="109">
        <v>75</v>
      </c>
      <c r="F1397" s="1"/>
      <c r="G1397" s="1">
        <f>E1397-D1397</f>
        <v>-1</v>
      </c>
      <c r="H1397" s="5"/>
      <c r="I1397" s="5"/>
      <c r="J1397" s="5"/>
    </row>
    <row r="1398" spans="2:10">
      <c r="B1398" s="132"/>
      <c r="C1398" s="132"/>
      <c r="D1398" s="13">
        <v>80</v>
      </c>
      <c r="E1398" s="109"/>
      <c r="F1398" s="1">
        <v>111</v>
      </c>
      <c r="G1398" s="1">
        <f t="shared" ref="G1398:G1399" si="140">F1398-D1398</f>
        <v>31</v>
      </c>
      <c r="H1398" s="5"/>
      <c r="I1398" s="5"/>
      <c r="J1398" s="5"/>
    </row>
    <row r="1399" spans="2:10">
      <c r="B1399" s="132"/>
      <c r="C1399" s="133"/>
      <c r="D1399" s="13">
        <v>80</v>
      </c>
      <c r="E1399" s="109"/>
      <c r="F1399" s="1">
        <v>120</v>
      </c>
      <c r="G1399" s="1">
        <f t="shared" si="140"/>
        <v>40</v>
      </c>
      <c r="H1399" s="5"/>
      <c r="I1399" s="5"/>
      <c r="J1399" s="5"/>
    </row>
    <row r="1400" spans="2:10">
      <c r="B1400" s="132"/>
      <c r="C1400" s="131" t="s">
        <v>692</v>
      </c>
      <c r="D1400" s="13">
        <v>90</v>
      </c>
      <c r="E1400" s="109">
        <v>85</v>
      </c>
      <c r="F1400" s="1"/>
      <c r="G1400" s="1">
        <f>E1400-D1400</f>
        <v>-5</v>
      </c>
      <c r="H1400" s="5"/>
      <c r="I1400" s="5"/>
      <c r="J1400" s="5"/>
    </row>
    <row r="1401" spans="2:10">
      <c r="B1401" s="133"/>
      <c r="C1401" s="133"/>
      <c r="D1401" s="13">
        <v>90</v>
      </c>
      <c r="E1401" s="109">
        <v>85</v>
      </c>
      <c r="F1401" s="1"/>
      <c r="G1401" s="1">
        <f>E1401-D1401</f>
        <v>-5</v>
      </c>
      <c r="H1401" s="5"/>
      <c r="I1401" s="5">
        <f>G1392+G1393+G1394+G1395+G1396+G1397+G1398+G1399+G1400+G1401</f>
        <v>209</v>
      </c>
      <c r="J1401" s="5">
        <f>I1401*75</f>
        <v>15675</v>
      </c>
    </row>
    <row r="1402" spans="2:10">
      <c r="B1402" s="131" t="s">
        <v>704</v>
      </c>
      <c r="C1402" s="131" t="s">
        <v>684</v>
      </c>
      <c r="D1402" s="13">
        <v>123</v>
      </c>
      <c r="E1402" s="109"/>
      <c r="F1402" s="1">
        <v>137</v>
      </c>
      <c r="G1402" s="1">
        <f>F1402-D1402</f>
        <v>14</v>
      </c>
      <c r="H1402" s="5"/>
      <c r="I1402" s="5"/>
      <c r="J1402" s="5"/>
    </row>
    <row r="1403" spans="2:10">
      <c r="B1403" s="132"/>
      <c r="C1403" s="132"/>
      <c r="D1403" s="13">
        <v>123</v>
      </c>
      <c r="E1403" s="109"/>
      <c r="F1403" s="1">
        <v>137</v>
      </c>
      <c r="G1403" s="1">
        <f t="shared" ref="G1403:G1409" si="141">F1403-D1403</f>
        <v>14</v>
      </c>
      <c r="H1403" s="5"/>
      <c r="I1403" s="5"/>
      <c r="J1403" s="5"/>
    </row>
    <row r="1404" spans="2:10">
      <c r="B1404" s="132"/>
      <c r="C1404" s="132"/>
      <c r="D1404" s="13">
        <v>123</v>
      </c>
      <c r="E1404" s="109"/>
      <c r="F1404" s="1">
        <v>155</v>
      </c>
      <c r="G1404" s="1">
        <f t="shared" si="141"/>
        <v>32</v>
      </c>
      <c r="H1404" s="5"/>
      <c r="I1404" s="5"/>
      <c r="J1404" s="5"/>
    </row>
    <row r="1405" spans="2:10">
      <c r="B1405" s="132"/>
      <c r="C1405" s="132"/>
      <c r="D1405" s="13">
        <v>123</v>
      </c>
      <c r="E1405" s="109"/>
      <c r="F1405" s="1">
        <v>155</v>
      </c>
      <c r="G1405" s="1">
        <f t="shared" si="141"/>
        <v>32</v>
      </c>
      <c r="H1405" s="5"/>
      <c r="I1405" s="5"/>
      <c r="J1405" s="5"/>
    </row>
    <row r="1406" spans="2:10">
      <c r="B1406" s="132"/>
      <c r="C1406" s="132"/>
      <c r="D1406" s="13">
        <v>123</v>
      </c>
      <c r="E1406" s="109"/>
      <c r="F1406" s="1">
        <v>136</v>
      </c>
      <c r="G1406" s="1">
        <f t="shared" si="141"/>
        <v>13</v>
      </c>
      <c r="H1406" s="5"/>
      <c r="I1406" s="5"/>
      <c r="J1406" s="5"/>
    </row>
    <row r="1407" spans="2:10">
      <c r="B1407" s="132"/>
      <c r="C1407" s="132"/>
      <c r="D1407" s="13">
        <v>123</v>
      </c>
      <c r="E1407" s="109"/>
      <c r="F1407" s="1">
        <v>136</v>
      </c>
      <c r="G1407" s="1">
        <f t="shared" si="141"/>
        <v>13</v>
      </c>
      <c r="H1407" s="5"/>
      <c r="I1407" s="5"/>
      <c r="J1407" s="5"/>
    </row>
    <row r="1408" spans="2:10">
      <c r="B1408" s="132"/>
      <c r="C1408" s="132"/>
      <c r="D1408" s="13">
        <v>123</v>
      </c>
      <c r="E1408" s="109"/>
      <c r="F1408" s="1">
        <v>144</v>
      </c>
      <c r="G1408" s="1">
        <f t="shared" si="141"/>
        <v>21</v>
      </c>
      <c r="H1408" s="5"/>
      <c r="I1408" s="5"/>
      <c r="J1408" s="5"/>
    </row>
    <row r="1409" spans="2:10">
      <c r="B1409" s="133"/>
      <c r="C1409" s="133"/>
      <c r="D1409" s="13">
        <v>123</v>
      </c>
      <c r="E1409" s="109"/>
      <c r="F1409" s="1">
        <v>153</v>
      </c>
      <c r="G1409" s="1">
        <f t="shared" si="141"/>
        <v>30</v>
      </c>
      <c r="H1409" s="5"/>
      <c r="I1409" s="5">
        <f>G1402+G1403+G1404+G1405+G1406+G1407+G1408+G1409</f>
        <v>169</v>
      </c>
      <c r="J1409" s="5">
        <f>I1409*75</f>
        <v>12675</v>
      </c>
    </row>
    <row r="1410" spans="2:10">
      <c r="B1410" s="131" t="s">
        <v>706</v>
      </c>
      <c r="C1410" s="131" t="s">
        <v>684</v>
      </c>
      <c r="D1410" s="13">
        <v>143</v>
      </c>
      <c r="E1410" s="109">
        <v>138</v>
      </c>
      <c r="F1410" s="1"/>
      <c r="G1410" s="1">
        <f>E1410-D1410</f>
        <v>-5</v>
      </c>
      <c r="H1410" s="5"/>
      <c r="I1410" s="5"/>
      <c r="J1410" s="5"/>
    </row>
    <row r="1411" spans="2:10">
      <c r="B1411" s="132"/>
      <c r="C1411" s="132"/>
      <c r="D1411" s="13">
        <v>143</v>
      </c>
      <c r="E1411" s="109">
        <v>138</v>
      </c>
      <c r="F1411" s="1"/>
      <c r="G1411" s="1">
        <f t="shared" ref="G1411:G1417" si="142">E1411-D1411</f>
        <v>-5</v>
      </c>
      <c r="H1411" s="5"/>
      <c r="I1411" s="5"/>
      <c r="J1411" s="5"/>
    </row>
    <row r="1412" spans="2:10">
      <c r="B1412" s="132"/>
      <c r="C1412" s="132"/>
      <c r="D1412" s="13">
        <v>143</v>
      </c>
      <c r="E1412" s="109">
        <v>138</v>
      </c>
      <c r="F1412" s="1"/>
      <c r="G1412" s="1">
        <f t="shared" si="142"/>
        <v>-5</v>
      </c>
      <c r="H1412" s="5"/>
      <c r="I1412" s="5"/>
      <c r="J1412" s="5"/>
    </row>
    <row r="1413" spans="2:10">
      <c r="B1413" s="132"/>
      <c r="C1413" s="133"/>
      <c r="D1413" s="13">
        <v>143</v>
      </c>
      <c r="E1413" s="109">
        <v>138</v>
      </c>
      <c r="F1413" s="1"/>
      <c r="G1413" s="1">
        <f t="shared" si="142"/>
        <v>-5</v>
      </c>
      <c r="H1413" s="5"/>
      <c r="I1413" s="5"/>
      <c r="J1413" s="5"/>
    </row>
    <row r="1414" spans="2:10">
      <c r="B1414" s="132"/>
      <c r="C1414" s="131" t="s">
        <v>707</v>
      </c>
      <c r="D1414" s="13">
        <v>119</v>
      </c>
      <c r="E1414" s="109">
        <v>108</v>
      </c>
      <c r="F1414" s="1"/>
      <c r="G1414" s="1">
        <f t="shared" si="142"/>
        <v>-11</v>
      </c>
      <c r="H1414" s="5"/>
      <c r="I1414" s="5"/>
      <c r="J1414" s="5"/>
    </row>
    <row r="1415" spans="2:10">
      <c r="B1415" s="132"/>
      <c r="C1415" s="132"/>
      <c r="D1415" s="13">
        <v>119</v>
      </c>
      <c r="E1415" s="109">
        <v>108</v>
      </c>
      <c r="F1415" s="1"/>
      <c r="G1415" s="1">
        <f t="shared" si="142"/>
        <v>-11</v>
      </c>
      <c r="H1415" s="5"/>
      <c r="I1415" s="5"/>
      <c r="J1415" s="5"/>
    </row>
    <row r="1416" spans="2:10">
      <c r="B1416" s="132"/>
      <c r="C1416" s="132"/>
      <c r="D1416" s="13">
        <v>119</v>
      </c>
      <c r="E1416" s="109">
        <v>108</v>
      </c>
      <c r="F1416" s="1"/>
      <c r="G1416" s="1">
        <f t="shared" si="142"/>
        <v>-11</v>
      </c>
      <c r="H1416" s="5"/>
      <c r="I1416" s="5"/>
      <c r="J1416" s="5"/>
    </row>
    <row r="1417" spans="2:10">
      <c r="B1417" s="132"/>
      <c r="C1417" s="133"/>
      <c r="D1417" s="13">
        <v>119</v>
      </c>
      <c r="E1417" s="109">
        <v>108</v>
      </c>
      <c r="F1417" s="1"/>
      <c r="G1417" s="1">
        <f t="shared" si="142"/>
        <v>-11</v>
      </c>
      <c r="H1417" s="5"/>
      <c r="I1417" s="5"/>
      <c r="J1417" s="5"/>
    </row>
    <row r="1418" spans="2:10">
      <c r="B1418" s="132"/>
      <c r="C1418" s="131" t="s">
        <v>708</v>
      </c>
      <c r="D1418" s="13">
        <v>92</v>
      </c>
      <c r="E1418" s="109"/>
      <c r="F1418" s="1">
        <v>95</v>
      </c>
      <c r="G1418" s="1">
        <f>F1418-D1418</f>
        <v>3</v>
      </c>
      <c r="H1418" s="5"/>
      <c r="I1418" s="5"/>
      <c r="J1418" s="5"/>
    </row>
    <row r="1419" spans="2:10">
      <c r="B1419" s="132"/>
      <c r="C1419" s="132"/>
      <c r="D1419" s="13">
        <v>92</v>
      </c>
      <c r="E1419" s="109"/>
      <c r="F1419" s="1">
        <v>95</v>
      </c>
      <c r="G1419" s="1">
        <f t="shared" ref="G1419:G1441" si="143">F1419-D1419</f>
        <v>3</v>
      </c>
      <c r="H1419" s="5"/>
      <c r="I1419" s="5"/>
      <c r="J1419" s="5"/>
    </row>
    <row r="1420" spans="2:10">
      <c r="B1420" s="132"/>
      <c r="C1420" s="132"/>
      <c r="D1420" s="13">
        <v>92</v>
      </c>
      <c r="E1420" s="109"/>
      <c r="F1420" s="1">
        <v>95</v>
      </c>
      <c r="G1420" s="1">
        <f t="shared" si="143"/>
        <v>3</v>
      </c>
      <c r="H1420" s="5"/>
      <c r="I1420" s="5"/>
      <c r="J1420" s="5"/>
    </row>
    <row r="1421" spans="2:10">
      <c r="B1421" s="133"/>
      <c r="C1421" s="133"/>
      <c r="D1421" s="13">
        <v>92</v>
      </c>
      <c r="E1421" s="109"/>
      <c r="F1421" s="1">
        <v>95</v>
      </c>
      <c r="G1421" s="1">
        <f t="shared" si="143"/>
        <v>3</v>
      </c>
      <c r="H1421" s="5"/>
      <c r="I1421" s="5">
        <f>G1410+G1411+G1412+G1413+G1414+G1415+G1416+G1417+G1418+G1419+G1420+G1421</f>
        <v>-52</v>
      </c>
      <c r="J1421" s="5">
        <f>I1421*75</f>
        <v>-3900</v>
      </c>
    </row>
    <row r="1422" spans="2:10">
      <c r="B1422" s="131" t="s">
        <v>709</v>
      </c>
      <c r="C1422" s="131" t="s">
        <v>710</v>
      </c>
      <c r="D1422" s="13">
        <v>160</v>
      </c>
      <c r="E1422" s="109"/>
      <c r="F1422" s="1">
        <v>172</v>
      </c>
      <c r="G1422" s="1">
        <f t="shared" si="143"/>
        <v>12</v>
      </c>
      <c r="H1422" s="5"/>
      <c r="I1422" s="5"/>
      <c r="J1422" s="5"/>
    </row>
    <row r="1423" spans="2:10">
      <c r="B1423" s="132"/>
      <c r="C1423" s="132"/>
      <c r="D1423" s="13">
        <v>160</v>
      </c>
      <c r="E1423" s="109"/>
      <c r="F1423" s="1">
        <v>172</v>
      </c>
      <c r="G1423" s="1">
        <f t="shared" si="143"/>
        <v>12</v>
      </c>
      <c r="H1423" s="5"/>
      <c r="I1423" s="5"/>
      <c r="J1423" s="5"/>
    </row>
    <row r="1424" spans="2:10">
      <c r="B1424" s="132"/>
      <c r="C1424" s="132"/>
      <c r="D1424" s="13">
        <v>160</v>
      </c>
      <c r="E1424" s="109"/>
      <c r="F1424" s="1">
        <v>174</v>
      </c>
      <c r="G1424" s="1">
        <f t="shared" si="143"/>
        <v>14</v>
      </c>
      <c r="H1424" s="5"/>
      <c r="I1424" s="5"/>
      <c r="J1424" s="5"/>
    </row>
    <row r="1425" spans="2:10">
      <c r="B1425" s="132"/>
      <c r="C1425" s="133"/>
      <c r="D1425" s="13">
        <v>160</v>
      </c>
      <c r="E1425" s="109"/>
      <c r="F1425" s="1">
        <v>174</v>
      </c>
      <c r="G1425" s="1">
        <f t="shared" si="143"/>
        <v>14</v>
      </c>
      <c r="H1425" s="5"/>
      <c r="I1425" s="5"/>
      <c r="J1425" s="5"/>
    </row>
    <row r="1426" spans="2:10">
      <c r="B1426" s="132"/>
      <c r="C1426" s="131" t="s">
        <v>711</v>
      </c>
      <c r="D1426" s="13">
        <v>139</v>
      </c>
      <c r="E1426" s="109"/>
      <c r="F1426" s="1">
        <v>148</v>
      </c>
      <c r="G1426" s="1">
        <f t="shared" si="143"/>
        <v>9</v>
      </c>
      <c r="H1426" s="5"/>
      <c r="I1426" s="5"/>
      <c r="J1426" s="5"/>
    </row>
    <row r="1427" spans="2:10">
      <c r="B1427" s="132"/>
      <c r="C1427" s="132"/>
      <c r="D1427" s="13">
        <v>139</v>
      </c>
      <c r="E1427" s="109"/>
      <c r="F1427" s="1">
        <v>148</v>
      </c>
      <c r="G1427" s="1">
        <f t="shared" si="143"/>
        <v>9</v>
      </c>
      <c r="H1427" s="5"/>
      <c r="I1427" s="5"/>
      <c r="J1427" s="5"/>
    </row>
    <row r="1428" spans="2:10">
      <c r="B1428" s="132"/>
      <c r="C1428" s="132"/>
      <c r="D1428" s="13">
        <v>139</v>
      </c>
      <c r="E1428" s="109"/>
      <c r="F1428" s="1">
        <v>158</v>
      </c>
      <c r="G1428" s="1">
        <f t="shared" si="143"/>
        <v>19</v>
      </c>
      <c r="H1428" s="5"/>
      <c r="I1428" s="5"/>
      <c r="J1428" s="5"/>
    </row>
    <row r="1429" spans="2:10">
      <c r="B1429" s="133"/>
      <c r="C1429" s="133"/>
      <c r="D1429" s="13">
        <v>139</v>
      </c>
      <c r="E1429" s="109"/>
      <c r="F1429" s="1">
        <v>158</v>
      </c>
      <c r="G1429" s="1">
        <f t="shared" si="143"/>
        <v>19</v>
      </c>
      <c r="H1429" s="5"/>
      <c r="I1429" s="5">
        <f>G1422+G1423+G1424+G1425+G1426+G1427+G1428+G1429</f>
        <v>108</v>
      </c>
      <c r="J1429" s="5">
        <f>I1429*75</f>
        <v>8100</v>
      </c>
    </row>
    <row r="1430" spans="2:10">
      <c r="B1430" s="143" t="s">
        <v>714</v>
      </c>
      <c r="C1430" s="131" t="s">
        <v>715</v>
      </c>
      <c r="D1430" s="13">
        <v>168.5</v>
      </c>
      <c r="E1430" s="109"/>
      <c r="F1430" s="1">
        <v>180</v>
      </c>
      <c r="G1430" s="1">
        <f t="shared" si="143"/>
        <v>11.5</v>
      </c>
      <c r="H1430" s="5"/>
      <c r="I1430" s="5"/>
      <c r="J1430" s="5"/>
    </row>
    <row r="1431" spans="2:10">
      <c r="B1431" s="144"/>
      <c r="C1431" s="132"/>
      <c r="D1431" s="13">
        <v>168.5</v>
      </c>
      <c r="E1431" s="109"/>
      <c r="F1431" s="1">
        <v>180</v>
      </c>
      <c r="G1431" s="1">
        <f t="shared" si="143"/>
        <v>11.5</v>
      </c>
      <c r="H1431" s="5"/>
      <c r="I1431" s="5"/>
      <c r="J1431" s="5"/>
    </row>
    <row r="1432" spans="2:10">
      <c r="B1432" s="144"/>
      <c r="C1432" s="132"/>
      <c r="D1432" s="13">
        <v>168.5</v>
      </c>
      <c r="E1432" s="109"/>
      <c r="F1432" s="1">
        <v>174</v>
      </c>
      <c r="G1432" s="1">
        <f t="shared" si="143"/>
        <v>5.5</v>
      </c>
      <c r="H1432" s="5"/>
      <c r="I1432" s="5"/>
      <c r="J1432" s="5"/>
    </row>
    <row r="1433" spans="2:10">
      <c r="B1433" s="144"/>
      <c r="C1433" s="132"/>
      <c r="D1433" s="13">
        <v>168.5</v>
      </c>
      <c r="E1433" s="109"/>
      <c r="F1433" s="1">
        <v>174</v>
      </c>
      <c r="G1433" s="1">
        <f t="shared" si="143"/>
        <v>5.5</v>
      </c>
      <c r="H1433" s="5"/>
      <c r="I1433" s="5"/>
      <c r="J1433" s="5"/>
    </row>
    <row r="1434" spans="2:10">
      <c r="B1434" s="144"/>
      <c r="C1434" s="132"/>
      <c r="D1434" s="13">
        <v>175</v>
      </c>
      <c r="E1434" s="109"/>
      <c r="F1434" s="1">
        <v>192</v>
      </c>
      <c r="G1434" s="1">
        <f t="shared" si="143"/>
        <v>17</v>
      </c>
      <c r="H1434" s="5"/>
      <c r="I1434" s="5"/>
      <c r="J1434" s="5"/>
    </row>
    <row r="1435" spans="2:10">
      <c r="B1435" s="144"/>
      <c r="C1435" s="132"/>
      <c r="D1435" s="13">
        <v>175</v>
      </c>
      <c r="E1435" s="109"/>
      <c r="F1435" s="1">
        <v>192</v>
      </c>
      <c r="G1435" s="1">
        <f t="shared" si="143"/>
        <v>17</v>
      </c>
      <c r="H1435" s="5"/>
      <c r="I1435" s="5"/>
      <c r="J1435" s="5"/>
    </row>
    <row r="1436" spans="2:10">
      <c r="B1436" s="144"/>
      <c r="C1436" s="132"/>
      <c r="D1436" s="13">
        <v>175</v>
      </c>
      <c r="E1436" s="109"/>
      <c r="F1436" s="1">
        <v>192</v>
      </c>
      <c r="G1436" s="1">
        <f t="shared" si="143"/>
        <v>17</v>
      </c>
      <c r="H1436" s="5"/>
      <c r="I1436" s="5"/>
      <c r="J1436" s="5"/>
    </row>
    <row r="1437" spans="2:10">
      <c r="B1437" s="144"/>
      <c r="C1437" s="132"/>
      <c r="D1437" s="13">
        <v>175</v>
      </c>
      <c r="E1437" s="109"/>
      <c r="F1437" s="1">
        <v>192</v>
      </c>
      <c r="G1437" s="1">
        <f t="shared" si="143"/>
        <v>17</v>
      </c>
      <c r="H1437" s="5"/>
      <c r="I1437" s="5"/>
      <c r="J1437" s="5"/>
    </row>
    <row r="1438" spans="2:10">
      <c r="B1438" s="144"/>
      <c r="C1438" s="132"/>
      <c r="D1438" s="13">
        <v>200</v>
      </c>
      <c r="E1438" s="109"/>
      <c r="F1438" s="1">
        <v>210</v>
      </c>
      <c r="G1438" s="1">
        <f t="shared" si="143"/>
        <v>10</v>
      </c>
      <c r="H1438" s="5"/>
      <c r="I1438" s="5"/>
      <c r="J1438" s="5"/>
    </row>
    <row r="1439" spans="2:10">
      <c r="B1439" s="144"/>
      <c r="C1439" s="132"/>
      <c r="D1439" s="13">
        <v>200</v>
      </c>
      <c r="E1439" s="109"/>
      <c r="F1439" s="1">
        <v>210</v>
      </c>
      <c r="G1439" s="1">
        <f t="shared" si="143"/>
        <v>10</v>
      </c>
      <c r="H1439" s="5"/>
      <c r="I1439" s="5"/>
      <c r="J1439" s="5"/>
    </row>
    <row r="1440" spans="2:10">
      <c r="B1440" s="144"/>
      <c r="C1440" s="132"/>
      <c r="D1440" s="13">
        <v>200</v>
      </c>
      <c r="E1440" s="109"/>
      <c r="F1440" s="1">
        <v>210</v>
      </c>
      <c r="G1440" s="1">
        <f t="shared" si="143"/>
        <v>10</v>
      </c>
      <c r="H1440" s="5"/>
      <c r="I1440" s="5"/>
      <c r="J1440" s="5"/>
    </row>
    <row r="1441" spans="2:10">
      <c r="B1441" s="144"/>
      <c r="C1441" s="133"/>
      <c r="D1441" s="13">
        <v>200</v>
      </c>
      <c r="E1441" s="109"/>
      <c r="F1441" s="1">
        <v>210</v>
      </c>
      <c r="G1441" s="1">
        <f t="shared" si="143"/>
        <v>10</v>
      </c>
      <c r="H1441" s="5"/>
      <c r="I1441" s="5"/>
      <c r="J1441" s="5"/>
    </row>
    <row r="1442" spans="2:10">
      <c r="B1442" s="144"/>
      <c r="C1442" s="143" t="s">
        <v>716</v>
      </c>
      <c r="D1442" s="13">
        <v>121</v>
      </c>
      <c r="E1442" s="109">
        <v>112</v>
      </c>
      <c r="F1442" s="1"/>
      <c r="G1442" s="1">
        <f>E1442-D1442</f>
        <v>-9</v>
      </c>
      <c r="H1442" s="5"/>
      <c r="I1442" s="5"/>
      <c r="J1442" s="5"/>
    </row>
    <row r="1443" spans="2:10">
      <c r="B1443" s="144"/>
      <c r="C1443" s="144"/>
      <c r="D1443" s="13">
        <v>121</v>
      </c>
      <c r="E1443" s="109">
        <v>112</v>
      </c>
      <c r="F1443" s="1"/>
      <c r="G1443" s="1">
        <f t="shared" ref="G1443:G1445" si="144">E1443-D1443</f>
        <v>-9</v>
      </c>
      <c r="H1443" s="5"/>
      <c r="I1443" s="5"/>
      <c r="J1443" s="5"/>
    </row>
    <row r="1444" spans="2:10">
      <c r="B1444" s="144"/>
      <c r="C1444" s="144"/>
      <c r="D1444" s="13">
        <v>121</v>
      </c>
      <c r="E1444" s="109">
        <v>112</v>
      </c>
      <c r="F1444" s="1"/>
      <c r="G1444" s="1">
        <f t="shared" si="144"/>
        <v>-9</v>
      </c>
      <c r="H1444" s="5"/>
      <c r="I1444" s="5"/>
      <c r="J1444" s="5"/>
    </row>
    <row r="1445" spans="2:10">
      <c r="B1445" s="144"/>
      <c r="C1445" s="144"/>
      <c r="D1445" s="13">
        <v>121</v>
      </c>
      <c r="E1445" s="109">
        <v>112</v>
      </c>
      <c r="F1445" s="1"/>
      <c r="G1445" s="1">
        <f t="shared" si="144"/>
        <v>-9</v>
      </c>
      <c r="H1445" s="5"/>
      <c r="I1445" s="5"/>
      <c r="J1445" s="5"/>
    </row>
    <row r="1446" spans="2:10">
      <c r="B1446" s="145"/>
      <c r="C1446" s="145"/>
      <c r="D1446" s="5">
        <v>110</v>
      </c>
      <c r="E1446" s="109"/>
      <c r="F1446" s="1"/>
      <c r="G1446" s="1"/>
      <c r="H1446" s="5" t="s">
        <v>13</v>
      </c>
      <c r="I1446" s="5">
        <f>G1430+G1431+G1432+G1433+G1434+G1435+G1436+G1437+G1438+G1439+G1440+G1441+G1442+G1443+G1444+G1445</f>
        <v>106</v>
      </c>
      <c r="J1446" s="5">
        <f>I1446*75</f>
        <v>7950</v>
      </c>
    </row>
    <row r="1447" spans="2:10">
      <c r="B1447" s="1"/>
      <c r="C1447" s="1"/>
      <c r="D1447" s="1"/>
      <c r="E1447" s="134" t="s">
        <v>638</v>
      </c>
      <c r="F1447" s="135"/>
      <c r="G1447" s="5">
        <f>SUM(G1278:G1446)</f>
        <v>2620.8000000000002</v>
      </c>
      <c r="H1447" s="5">
        <f>G1447*75</f>
        <v>196560</v>
      </c>
      <c r="I1447" s="1"/>
      <c r="J1447" s="1"/>
    </row>
  </sheetData>
  <mergeCells count="438">
    <mergeCell ref="B1422:B1429"/>
    <mergeCell ref="B1430:B1446"/>
    <mergeCell ref="C1422:C1425"/>
    <mergeCell ref="C1426:C1429"/>
    <mergeCell ref="C1430:C1441"/>
    <mergeCell ref="C1442:C1446"/>
    <mergeCell ref="B1402:B1409"/>
    <mergeCell ref="C1402:C1409"/>
    <mergeCell ref="B1392:B1401"/>
    <mergeCell ref="C1400:C1401"/>
    <mergeCell ref="B1262:B1271"/>
    <mergeCell ref="C1262:C1271"/>
    <mergeCell ref="C1246:C1249"/>
    <mergeCell ref="C1250:C1253"/>
    <mergeCell ref="B1384:B1387"/>
    <mergeCell ref="C1384:C1387"/>
    <mergeCell ref="C1363:C1366"/>
    <mergeCell ref="C1367:C1374"/>
    <mergeCell ref="C1375:C1383"/>
    <mergeCell ref="B1363:B1383"/>
    <mergeCell ref="B566:B572"/>
    <mergeCell ref="C571:C572"/>
    <mergeCell ref="B1034:B1046"/>
    <mergeCell ref="C1034:C1038"/>
    <mergeCell ref="C1039:C1042"/>
    <mergeCell ref="C1043:C1046"/>
    <mergeCell ref="B953:B976"/>
    <mergeCell ref="C953:C956"/>
    <mergeCell ref="C957:C964"/>
    <mergeCell ref="C965:C968"/>
    <mergeCell ref="C969:C976"/>
    <mergeCell ref="B977:B986"/>
    <mergeCell ref="C977:C986"/>
    <mergeCell ref="B1022:B1033"/>
    <mergeCell ref="C1022:C1027"/>
    <mergeCell ref="C1028:C1029"/>
    <mergeCell ref="C1030:C1033"/>
    <mergeCell ref="B1006:B1021"/>
    <mergeCell ref="C1006:C1010"/>
    <mergeCell ref="C1011:C1014"/>
    <mergeCell ref="C1015:C1021"/>
    <mergeCell ref="B987:B994"/>
    <mergeCell ref="C987:C994"/>
    <mergeCell ref="C581:C586"/>
    <mergeCell ref="C579:C580"/>
    <mergeCell ref="C878:C889"/>
    <mergeCell ref="C890:C891"/>
    <mergeCell ref="B892:B898"/>
    <mergeCell ref="C995:C1005"/>
    <mergeCell ref="C915:C916"/>
    <mergeCell ref="C917:C922"/>
    <mergeCell ref="C715:C720"/>
    <mergeCell ref="B728:B741"/>
    <mergeCell ref="C741:C747"/>
    <mergeCell ref="C694:C697"/>
    <mergeCell ref="C667:C679"/>
    <mergeCell ref="C680:C687"/>
    <mergeCell ref="C645:C646"/>
    <mergeCell ref="B995:B1005"/>
    <mergeCell ref="B808:B815"/>
    <mergeCell ref="C808:C813"/>
    <mergeCell ref="C814:C815"/>
    <mergeCell ref="B804:B807"/>
    <mergeCell ref="C800:C803"/>
    <mergeCell ref="B752:B761"/>
    <mergeCell ref="C653:C656"/>
    <mergeCell ref="B609:B620"/>
    <mergeCell ref="C690:C693"/>
    <mergeCell ref="B645:B652"/>
    <mergeCell ref="B653:B656"/>
    <mergeCell ref="C609:C616"/>
    <mergeCell ref="B639:B644"/>
    <mergeCell ref="C639:C642"/>
    <mergeCell ref="C587:C588"/>
    <mergeCell ref="B500:B506"/>
    <mergeCell ref="C621:C624"/>
    <mergeCell ref="C336:C337"/>
    <mergeCell ref="B338:B339"/>
    <mergeCell ref="C338:C339"/>
    <mergeCell ref="C340:C341"/>
    <mergeCell ref="C501:C506"/>
    <mergeCell ref="C564:C570"/>
    <mergeCell ref="C372:C375"/>
    <mergeCell ref="C348:C353"/>
    <mergeCell ref="C552:C553"/>
    <mergeCell ref="B597:B608"/>
    <mergeCell ref="B534:B545"/>
    <mergeCell ref="C534:C540"/>
    <mergeCell ref="B550:B551"/>
    <mergeCell ref="B552:B553"/>
    <mergeCell ref="B529:B533"/>
    <mergeCell ref="C541:C545"/>
    <mergeCell ref="B581:B588"/>
    <mergeCell ref="C546:C549"/>
    <mergeCell ref="C597:C608"/>
    <mergeCell ref="B621:B624"/>
    <mergeCell ref="B573:B580"/>
    <mergeCell ref="C573:C578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C196:C198"/>
    <mergeCell ref="C222:C229"/>
    <mergeCell ref="C199:C201"/>
    <mergeCell ref="C237:C238"/>
    <mergeCell ref="B141:B164"/>
    <mergeCell ref="B62:B70"/>
    <mergeCell ref="C62:C65"/>
    <mergeCell ref="C99:C102"/>
    <mergeCell ref="B95:B110"/>
    <mergeCell ref="B121:B125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C95:C96"/>
    <mergeCell ref="C103:C104"/>
    <mergeCell ref="C105:C106"/>
    <mergeCell ref="C97:C98"/>
    <mergeCell ref="C118:C121"/>
    <mergeCell ref="B251:B258"/>
    <mergeCell ref="B205:B217"/>
    <mergeCell ref="C319:C320"/>
    <mergeCell ref="B340:B35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49:B50"/>
    <mergeCell ref="C132:C140"/>
    <mergeCell ref="C71:C73"/>
    <mergeCell ref="C74:C78"/>
    <mergeCell ref="C79:C81"/>
    <mergeCell ref="C84:C85"/>
    <mergeCell ref="C234:C236"/>
    <mergeCell ref="B126:B140"/>
    <mergeCell ref="B165:B186"/>
    <mergeCell ref="B491:B499"/>
    <mergeCell ref="C507:C510"/>
    <mergeCell ref="C491:C492"/>
    <mergeCell ref="C493:C494"/>
    <mergeCell ref="C450:C451"/>
    <mergeCell ref="C41:C48"/>
    <mergeCell ref="C49:C50"/>
    <mergeCell ref="C168:C178"/>
    <mergeCell ref="C161:C164"/>
    <mergeCell ref="C111:C113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255:C256"/>
    <mergeCell ref="C257:C258"/>
    <mergeCell ref="B239:B244"/>
    <mergeCell ref="B744:B751"/>
    <mergeCell ref="C202:C208"/>
    <mergeCell ref="B439:B444"/>
    <mergeCell ref="C439:C444"/>
    <mergeCell ref="C445:C449"/>
    <mergeCell ref="C342:C345"/>
    <mergeCell ref="B290:B295"/>
    <mergeCell ref="C315:C316"/>
    <mergeCell ref="C317:C318"/>
    <mergeCell ref="B218:B238"/>
    <mergeCell ref="C218:C219"/>
    <mergeCell ref="C220:C221"/>
    <mergeCell ref="C617:C620"/>
    <mergeCell ref="C589:C596"/>
    <mergeCell ref="B554:B563"/>
    <mergeCell ref="C554:C563"/>
    <mergeCell ref="C647:C652"/>
    <mergeCell ref="C241:C242"/>
    <mergeCell ref="C243:C244"/>
    <mergeCell ref="B245:B250"/>
    <mergeCell ref="C330:C333"/>
    <mergeCell ref="C245:C250"/>
    <mergeCell ref="B259:B272"/>
    <mergeCell ref="C300:C301"/>
    <mergeCell ref="C288:C289"/>
    <mergeCell ref="B296:B301"/>
    <mergeCell ref="I488:J489"/>
    <mergeCell ref="C452:C456"/>
    <mergeCell ref="C457:C458"/>
    <mergeCell ref="C459:C462"/>
    <mergeCell ref="C463:C474"/>
    <mergeCell ref="C475:C476"/>
    <mergeCell ref="B477:B484"/>
    <mergeCell ref="C477:C479"/>
    <mergeCell ref="C480:C482"/>
    <mergeCell ref="C483:C484"/>
    <mergeCell ref="B459:B476"/>
    <mergeCell ref="B452:B458"/>
    <mergeCell ref="C290:C295"/>
    <mergeCell ref="B445:B451"/>
    <mergeCell ref="B314:B320"/>
    <mergeCell ref="C296:C297"/>
    <mergeCell ref="B330:B337"/>
    <mergeCell ref="B507:B522"/>
    <mergeCell ref="C495:C498"/>
    <mergeCell ref="C511:C52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302:B313"/>
    <mergeCell ref="C334:C335"/>
    <mergeCell ref="B321:B329"/>
    <mergeCell ref="C321:C324"/>
    <mergeCell ref="C325:C329"/>
    <mergeCell ref="C395:C416"/>
    <mergeCell ref="C279:C285"/>
    <mergeCell ref="C286:C287"/>
    <mergeCell ref="C346:C347"/>
    <mergeCell ref="C298:C299"/>
    <mergeCell ref="C499:C500"/>
    <mergeCell ref="B836:B839"/>
    <mergeCell ref="C836:C839"/>
    <mergeCell ref="B1047:B1054"/>
    <mergeCell ref="C1047:C1050"/>
    <mergeCell ref="C1051:C1054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C905:C908"/>
    <mergeCell ref="C909:C910"/>
    <mergeCell ref="C911:C912"/>
    <mergeCell ref="B859:B867"/>
    <mergeCell ref="C859:C864"/>
    <mergeCell ref="C892:C898"/>
    <mergeCell ref="B816:B827"/>
    <mergeCell ref="C816:C823"/>
    <mergeCell ref="C824:C827"/>
    <mergeCell ref="B828:B835"/>
    <mergeCell ref="I844:J845"/>
    <mergeCell ref="B847:B858"/>
    <mergeCell ref="C847:C854"/>
    <mergeCell ref="C855:C858"/>
    <mergeCell ref="C868:C877"/>
    <mergeCell ref="C529:C530"/>
    <mergeCell ref="C531:C533"/>
    <mergeCell ref="B523:B528"/>
    <mergeCell ref="C523:C528"/>
    <mergeCell ref="C828:C835"/>
    <mergeCell ref="C804:C805"/>
    <mergeCell ref="C806:C807"/>
    <mergeCell ref="C766:C791"/>
    <mergeCell ref="B762:B778"/>
    <mergeCell ref="B791:B803"/>
    <mergeCell ref="C792:C793"/>
    <mergeCell ref="C794:C799"/>
    <mergeCell ref="B546:B549"/>
    <mergeCell ref="C550:C551"/>
    <mergeCell ref="C865:C867"/>
    <mergeCell ref="B589:B596"/>
    <mergeCell ref="C752:C759"/>
    <mergeCell ref="C732:C736"/>
    <mergeCell ref="C737:C740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B698:B709"/>
    <mergeCell ref="C699:C704"/>
    <mergeCell ref="C705:C708"/>
    <mergeCell ref="B721:B727"/>
    <mergeCell ref="C722:C727"/>
    <mergeCell ref="B711:B720"/>
    <mergeCell ref="C711:C714"/>
    <mergeCell ref="C643:C644"/>
    <mergeCell ref="B868:B876"/>
    <mergeCell ref="B923:B934"/>
    <mergeCell ref="C923:C934"/>
    <mergeCell ref="B913:B922"/>
    <mergeCell ref="C913:C914"/>
    <mergeCell ref="B1062:B1073"/>
    <mergeCell ref="C1062:C1063"/>
    <mergeCell ref="C1064:C1065"/>
    <mergeCell ref="C1066:C1067"/>
    <mergeCell ref="C1068:C1071"/>
    <mergeCell ref="C1072:C1073"/>
    <mergeCell ref="B1055:B1061"/>
    <mergeCell ref="C1055:C1059"/>
    <mergeCell ref="C1060:C1061"/>
    <mergeCell ref="B887:B891"/>
    <mergeCell ref="B1074:B1078"/>
    <mergeCell ref="C1074:C1075"/>
    <mergeCell ref="C1076:C1078"/>
    <mergeCell ref="B1079:B1094"/>
    <mergeCell ref="C1079:C1082"/>
    <mergeCell ref="C1083:C1086"/>
    <mergeCell ref="C1087:C1090"/>
    <mergeCell ref="C1091:C1094"/>
    <mergeCell ref="C1165:C1174"/>
    <mergeCell ref="B1165:B1174"/>
    <mergeCell ref="B1175:B1178"/>
    <mergeCell ref="C1229:C1232"/>
    <mergeCell ref="C1233:C1236"/>
    <mergeCell ref="B1183:B1186"/>
    <mergeCell ref="C1183:C1186"/>
    <mergeCell ref="B1187:B1191"/>
    <mergeCell ref="C1187:C1190"/>
    <mergeCell ref="B1192:B1196"/>
    <mergeCell ref="C1191:C1192"/>
    <mergeCell ref="C1205:C1208"/>
    <mergeCell ref="B1225:B1236"/>
    <mergeCell ref="C1225:C1228"/>
    <mergeCell ref="C1193:C1196"/>
    <mergeCell ref="B1201:B1204"/>
    <mergeCell ref="C1201:C1204"/>
    <mergeCell ref="B1205:B1208"/>
    <mergeCell ref="B1209:B1224"/>
    <mergeCell ref="C1179:C1182"/>
    <mergeCell ref="B1341:B1347"/>
    <mergeCell ref="B1348:B1356"/>
    <mergeCell ref="C1348:C1356"/>
    <mergeCell ref="B1357:B1362"/>
    <mergeCell ref="E1272:F1272"/>
    <mergeCell ref="B1197:B1200"/>
    <mergeCell ref="C1197:C1200"/>
    <mergeCell ref="C1357:C1362"/>
    <mergeCell ref="B1317:B1321"/>
    <mergeCell ref="C1317:C1321"/>
    <mergeCell ref="C1254:C1261"/>
    <mergeCell ref="B1237:B1245"/>
    <mergeCell ref="C1237:C1240"/>
    <mergeCell ref="C1241:C1245"/>
    <mergeCell ref="C1209:C1212"/>
    <mergeCell ref="C1213:C1216"/>
    <mergeCell ref="C1217:C1224"/>
    <mergeCell ref="B1246:B1261"/>
    <mergeCell ref="B1312:B1316"/>
    <mergeCell ref="B1388:B1391"/>
    <mergeCell ref="C1388:C1391"/>
    <mergeCell ref="C1312:C1316"/>
    <mergeCell ref="C1392:C1399"/>
    <mergeCell ref="I1098:J1099"/>
    <mergeCell ref="B1153:B1164"/>
    <mergeCell ref="C1153:C1164"/>
    <mergeCell ref="B1145:B1152"/>
    <mergeCell ref="C1145:C1148"/>
    <mergeCell ref="C1149:C1152"/>
    <mergeCell ref="B1133:B1144"/>
    <mergeCell ref="C1137:C1144"/>
    <mergeCell ref="C1133:C1136"/>
    <mergeCell ref="B1121:B1132"/>
    <mergeCell ref="C1121:C1132"/>
    <mergeCell ref="B1109:B1120"/>
    <mergeCell ref="C1109:C1120"/>
    <mergeCell ref="B1101:B1108"/>
    <mergeCell ref="C1101:C1104"/>
    <mergeCell ref="C1105:C1108"/>
    <mergeCell ref="I1275:J1276"/>
    <mergeCell ref="C1175:C1176"/>
    <mergeCell ref="C1177:C1178"/>
    <mergeCell ref="B1179:B1182"/>
    <mergeCell ref="B1410:B1421"/>
    <mergeCell ref="C1410:C1413"/>
    <mergeCell ref="C1414:C1417"/>
    <mergeCell ref="C1418:C1421"/>
    <mergeCell ref="E1447:F1447"/>
    <mergeCell ref="B1296:B1301"/>
    <mergeCell ref="C1296:C1297"/>
    <mergeCell ref="C1298:C1301"/>
    <mergeCell ref="B1278:B1289"/>
    <mergeCell ref="C1278:C1285"/>
    <mergeCell ref="C1286:C1289"/>
    <mergeCell ref="B1302:B1311"/>
    <mergeCell ref="C1302:C1305"/>
    <mergeCell ref="C1306:C1311"/>
    <mergeCell ref="B1290:B1295"/>
    <mergeCell ref="C1290:C1295"/>
    <mergeCell ref="B1322:B1325"/>
    <mergeCell ref="C1322:C1325"/>
    <mergeCell ref="B1326:B1332"/>
    <mergeCell ref="C1326:C1329"/>
    <mergeCell ref="B1333:B1340"/>
    <mergeCell ref="C1333:C1339"/>
    <mergeCell ref="C1341:C1344"/>
    <mergeCell ref="C1345:C134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77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78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77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78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49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49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49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49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46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48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131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132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133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131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132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132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133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131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132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132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133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131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133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131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132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33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131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33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131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33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79" t="s">
        <v>445</v>
      </c>
      <c r="C3" s="180"/>
      <c r="D3" s="180"/>
      <c r="E3" s="180"/>
      <c r="F3" s="181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44"/>
  <sheetViews>
    <sheetView topLeftCell="A825" workbookViewId="0">
      <selection activeCell="C836" sqref="C836:C843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131" t="s">
        <v>447</v>
      </c>
      <c r="C4" s="131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133"/>
      <c r="C5" s="133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131" t="s">
        <v>449</v>
      </c>
      <c r="C6" s="131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132"/>
      <c r="C7" s="132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132"/>
      <c r="C8" s="132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132"/>
      <c r="C9" s="132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132"/>
      <c r="C10" s="132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132"/>
      <c r="C11" s="132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132"/>
      <c r="C12" s="132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133"/>
      <c r="C13" s="133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136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37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37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136" t="s">
        <v>451</v>
      </c>
      <c r="C17" s="137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37"/>
      <c r="C18" s="137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38"/>
      <c r="C19" s="138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131" t="s">
        <v>452</v>
      </c>
      <c r="C20" s="131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132"/>
      <c r="C21" s="132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132"/>
      <c r="C22" s="132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133"/>
      <c r="C23" s="133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131" t="s">
        <v>454</v>
      </c>
      <c r="C24" s="131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132"/>
      <c r="C25" s="132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132"/>
      <c r="C26" s="132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133"/>
      <c r="C27" s="133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136" t="s">
        <v>456</v>
      </c>
      <c r="C30" s="136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37"/>
      <c r="C31" s="137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37"/>
      <c r="C32" s="137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38"/>
      <c r="C33" s="138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131" t="s">
        <v>457</v>
      </c>
      <c r="C34" s="131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132"/>
      <c r="C35" s="132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133"/>
      <c r="C36" s="133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136" t="s">
        <v>458</v>
      </c>
      <c r="C37" s="136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37"/>
      <c r="C38" s="137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37"/>
      <c r="C39" s="137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37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38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136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136" t="s">
        <v>459</v>
      </c>
      <c r="C43" s="137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37"/>
      <c r="C44" s="137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38"/>
      <c r="C45" s="138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131" t="s">
        <v>462</v>
      </c>
      <c r="C46" s="131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132"/>
      <c r="C47" s="132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132"/>
      <c r="C48" s="132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133"/>
      <c r="C49" s="133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131" t="s">
        <v>463</v>
      </c>
      <c r="C50" s="131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132"/>
      <c r="C51" s="132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132"/>
      <c r="C52" s="132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133"/>
      <c r="C53" s="133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131" t="s">
        <v>467</v>
      </c>
      <c r="C54" s="131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132"/>
      <c r="C55" s="132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132"/>
      <c r="C56" s="132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133"/>
      <c r="C57" s="133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131" t="s">
        <v>468</v>
      </c>
      <c r="C58" s="131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132"/>
      <c r="C59" s="132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133"/>
      <c r="C60" s="133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131" t="s">
        <v>472</v>
      </c>
      <c r="C61" s="131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133"/>
      <c r="C62" s="133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131" t="s">
        <v>475</v>
      </c>
      <c r="C63" s="131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132"/>
      <c r="C64" s="132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132"/>
      <c r="C65" s="132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133"/>
      <c r="C66" s="133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131" t="s">
        <v>478</v>
      </c>
      <c r="C67" s="131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132"/>
      <c r="C68" s="132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132"/>
      <c r="C69" s="132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132"/>
      <c r="C70" s="132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132"/>
      <c r="C71" s="132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133"/>
      <c r="C72" s="133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131" t="s">
        <v>480</v>
      </c>
      <c r="C73" s="131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132"/>
      <c r="C74" s="132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132"/>
      <c r="C75" s="132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132"/>
      <c r="C76" s="132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132"/>
      <c r="C77" s="132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133"/>
      <c r="C78" s="133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131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132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132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132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132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132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132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132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131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132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132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132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132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133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52" t="s">
        <v>487</v>
      </c>
      <c r="C99" s="131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54"/>
      <c r="C100" s="133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52" t="s">
        <v>489</v>
      </c>
      <c r="C101" s="131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53"/>
      <c r="C102" s="132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53"/>
      <c r="C103" s="132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54"/>
      <c r="C104" s="133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52" t="s">
        <v>490</v>
      </c>
      <c r="C105" s="131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53"/>
      <c r="C106" s="132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53"/>
      <c r="C107" s="132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53"/>
      <c r="C108" s="132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53"/>
      <c r="C109" s="132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54"/>
      <c r="C110" s="133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52" t="s">
        <v>492</v>
      </c>
      <c r="C111" s="131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53"/>
      <c r="C112" s="132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53"/>
      <c r="C113" s="132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53"/>
      <c r="C114" s="132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53"/>
      <c r="C115" s="132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53"/>
      <c r="C116" s="132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53"/>
      <c r="C117" s="132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53"/>
      <c r="C118" s="132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53"/>
      <c r="C119" s="132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53"/>
      <c r="C120" s="132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53"/>
      <c r="C121" s="132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54"/>
      <c r="C122" s="133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52" t="s">
        <v>493</v>
      </c>
      <c r="C123" s="131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53"/>
      <c r="C124" s="132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53"/>
      <c r="C125" s="132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53"/>
      <c r="C126" s="132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53"/>
      <c r="C127" s="132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53"/>
      <c r="C128" s="132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53"/>
      <c r="C129" s="132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54"/>
      <c r="C130" s="133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52" t="s">
        <v>496</v>
      </c>
      <c r="C131" s="131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53"/>
      <c r="C132" s="132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53"/>
      <c r="C133" s="132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53"/>
      <c r="C134" s="132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53"/>
      <c r="C135" s="132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53"/>
      <c r="C136" s="132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53"/>
      <c r="C137" s="132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53"/>
      <c r="C138" s="132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53"/>
      <c r="C139" s="132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53"/>
      <c r="C140" s="132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54"/>
      <c r="C141" s="133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52" t="s">
        <v>497</v>
      </c>
      <c r="C142" s="131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53"/>
      <c r="C143" s="132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53"/>
      <c r="C144" s="132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53"/>
      <c r="C145" s="132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53"/>
      <c r="C146" s="132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54"/>
      <c r="C147" s="133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52" t="s">
        <v>498</v>
      </c>
      <c r="C148" s="131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54"/>
      <c r="C149" s="133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55" t="s">
        <v>499</v>
      </c>
      <c r="C150" s="136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56"/>
      <c r="C151" s="137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56"/>
      <c r="C152" s="137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56"/>
      <c r="C153" s="137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56"/>
      <c r="C154" s="137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56"/>
      <c r="C155" s="137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57"/>
      <c r="C156" s="138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55" t="s">
        <v>501</v>
      </c>
      <c r="C157" s="136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56"/>
      <c r="C158" s="137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56"/>
      <c r="C159" s="137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56"/>
      <c r="C160" s="137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56"/>
      <c r="C161" s="137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56"/>
      <c r="C162" s="137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57"/>
      <c r="C163" s="138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52" t="s">
        <v>503</v>
      </c>
      <c r="C164" s="131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53"/>
      <c r="C165" s="132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53"/>
      <c r="C166" s="132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53"/>
      <c r="C167" s="132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53"/>
      <c r="C168" s="132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53"/>
      <c r="C169" s="132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53"/>
      <c r="C170" s="132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53"/>
      <c r="C171" s="132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53"/>
      <c r="C172" s="132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53"/>
      <c r="C173" s="132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53"/>
      <c r="C174" s="132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53"/>
      <c r="C175" s="132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53"/>
      <c r="C176" s="132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53"/>
      <c r="C177" s="132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53"/>
      <c r="C178" s="132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53"/>
      <c r="C179" s="132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53"/>
      <c r="C180" s="132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53"/>
      <c r="C181" s="132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53"/>
      <c r="C182" s="132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54"/>
      <c r="C183" s="133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52" t="s">
        <v>506</v>
      </c>
      <c r="C184" s="131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53"/>
      <c r="C185" s="132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53"/>
      <c r="C186" s="132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53"/>
      <c r="C187" s="132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53"/>
      <c r="C188" s="132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53"/>
      <c r="C189" s="132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53"/>
      <c r="C190" s="132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53"/>
      <c r="C191" s="132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53"/>
      <c r="C192" s="132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53"/>
      <c r="C193" s="132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53"/>
      <c r="C194" s="132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53"/>
      <c r="C195" s="132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53"/>
      <c r="C196" s="132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53"/>
      <c r="C197" s="132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53"/>
      <c r="C198" s="132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54"/>
      <c r="C199" s="133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52" t="s">
        <v>507</v>
      </c>
      <c r="C200" s="131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53"/>
      <c r="C201" s="132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53"/>
      <c r="C202" s="132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53"/>
      <c r="C203" s="132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53"/>
      <c r="C204" s="132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53"/>
      <c r="C205" s="132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53"/>
      <c r="C206" s="132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54"/>
      <c r="C207" s="133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52" t="s">
        <v>509</v>
      </c>
      <c r="C208" s="131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53"/>
      <c r="C209" s="132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53"/>
      <c r="C210" s="132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53"/>
      <c r="C211" s="132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53"/>
      <c r="C212" s="132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53"/>
      <c r="C213" s="132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54"/>
      <c r="C214" s="133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52" t="s">
        <v>510</v>
      </c>
      <c r="C215" s="131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53"/>
      <c r="C216" s="132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53"/>
      <c r="C217" s="132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54"/>
      <c r="C218" s="133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52" t="s">
        <v>512</v>
      </c>
      <c r="C219" s="131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53"/>
      <c r="C220" s="132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53"/>
      <c r="C221" s="132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53"/>
      <c r="C222" s="132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53"/>
      <c r="C223" s="132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53"/>
      <c r="C224" s="132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53"/>
      <c r="C225" s="132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54"/>
      <c r="C226" s="133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52" t="s">
        <v>516</v>
      </c>
      <c r="C227" s="131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53"/>
      <c r="C228" s="132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53"/>
      <c r="C229" s="132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54"/>
      <c r="C230" s="133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52" t="s">
        <v>517</v>
      </c>
      <c r="C231" s="131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53"/>
      <c r="C232" s="132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53"/>
      <c r="C233" s="132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53"/>
      <c r="C234" s="132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53"/>
      <c r="C235" s="132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53"/>
      <c r="C236" s="132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53"/>
      <c r="C237" s="132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53"/>
      <c r="C238" s="132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53"/>
      <c r="C239" s="132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53"/>
      <c r="C240" s="132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53"/>
      <c r="C241" s="132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54"/>
      <c r="C242" s="133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52" t="s">
        <v>518</v>
      </c>
      <c r="C243" s="131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53"/>
      <c r="C244" s="132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53"/>
      <c r="C245" s="132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53"/>
      <c r="C246" s="132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53"/>
      <c r="C247" s="132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53"/>
      <c r="C248" s="132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53"/>
      <c r="C249" s="132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54"/>
      <c r="C250" s="133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39" t="s">
        <v>527</v>
      </c>
      <c r="K255" s="140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41"/>
      <c r="K256" s="142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131" t="s">
        <v>519</v>
      </c>
      <c r="C258" s="131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132"/>
      <c r="C259" s="132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132"/>
      <c r="C260" s="132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132"/>
      <c r="C261" s="132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132"/>
      <c r="C262" s="132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133"/>
      <c r="C263" s="133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131" t="s">
        <v>522</v>
      </c>
      <c r="C264" s="131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132"/>
      <c r="C265" s="132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132"/>
      <c r="C266" s="132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132"/>
      <c r="C267" s="132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133"/>
      <c r="C268" s="133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39" t="s">
        <v>527</v>
      </c>
      <c r="K269" s="140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41"/>
      <c r="K270" s="142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131" t="s">
        <v>523</v>
      </c>
      <c r="C272" s="131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132"/>
      <c r="C273" s="132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132"/>
      <c r="C274" s="132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132"/>
      <c r="C275" s="132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132"/>
      <c r="C276" s="132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133"/>
      <c r="C277" s="133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131" t="s">
        <v>524</v>
      </c>
      <c r="C278" s="131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132"/>
      <c r="C279" s="132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132"/>
      <c r="C280" s="132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132"/>
      <c r="C281" s="132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132"/>
      <c r="C282" s="132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132"/>
      <c r="C283" s="132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132"/>
      <c r="C284" s="132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133"/>
      <c r="C285" s="133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131" t="s">
        <v>528</v>
      </c>
      <c r="C286" s="131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132"/>
      <c r="C287" s="132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132"/>
      <c r="C288" s="132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132"/>
      <c r="C289" s="132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132"/>
      <c r="C290" s="132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132"/>
      <c r="C291" s="132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132"/>
      <c r="C292" s="132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133"/>
      <c r="C293" s="133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131" t="s">
        <v>529</v>
      </c>
      <c r="C294" s="131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132"/>
      <c r="C295" s="132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132"/>
      <c r="C296" s="132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132"/>
      <c r="C297" s="132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132"/>
      <c r="C298" s="132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132"/>
      <c r="C299" s="132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132"/>
      <c r="C300" s="132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132"/>
      <c r="C301" s="132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132"/>
      <c r="C302" s="132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132"/>
      <c r="C303" s="132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132"/>
      <c r="C304" s="132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132"/>
      <c r="C305" s="132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132"/>
      <c r="C306" s="132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132"/>
      <c r="C307" s="132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132"/>
      <c r="C308" s="132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133"/>
      <c r="C309" s="133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131" t="s">
        <v>531</v>
      </c>
      <c r="C310" s="131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133"/>
      <c r="C311" s="133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131" t="s">
        <v>532</v>
      </c>
      <c r="C312" s="131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133"/>
      <c r="C313" s="133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131" t="s">
        <v>534</v>
      </c>
      <c r="C314" s="131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133"/>
      <c r="C315" s="133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131" t="s">
        <v>535</v>
      </c>
      <c r="C316" s="131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132"/>
      <c r="C317" s="132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132"/>
      <c r="C318" s="132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132"/>
      <c r="C319" s="132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132"/>
      <c r="C320" s="132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132"/>
      <c r="C321" s="132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132"/>
      <c r="C322" s="132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132"/>
      <c r="C323" s="132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132"/>
      <c r="C324" s="132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133"/>
      <c r="C325" s="133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131" t="s">
        <v>537</v>
      </c>
      <c r="C326" s="131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132"/>
      <c r="C327" s="132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132"/>
      <c r="C328" s="132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132"/>
      <c r="C329" s="132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132"/>
      <c r="C330" s="132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132"/>
      <c r="C331" s="132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133"/>
      <c r="C332" s="133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131" t="s">
        <v>538</v>
      </c>
      <c r="C333" s="131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132"/>
      <c r="C334" s="132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132"/>
      <c r="C335" s="132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132"/>
      <c r="C336" s="132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133"/>
      <c r="C337" s="133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136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37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37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37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37" t="s">
        <v>544</v>
      </c>
      <c r="C342" s="137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37"/>
      <c r="C343" s="137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38"/>
      <c r="C344" s="138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136" t="s">
        <v>540</v>
      </c>
      <c r="C345" s="136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37"/>
      <c r="C346" s="137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37"/>
      <c r="C347" s="137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38"/>
      <c r="C348" s="138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131" t="s">
        <v>542</v>
      </c>
      <c r="C349" s="131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132"/>
      <c r="C350" s="132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132"/>
      <c r="C351" s="132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133"/>
      <c r="C352" s="133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136" t="s">
        <v>543</v>
      </c>
      <c r="C353" s="131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37"/>
      <c r="C354" s="132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37"/>
      <c r="C355" s="132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38"/>
      <c r="C356" s="133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136" t="s">
        <v>546</v>
      </c>
      <c r="C357" s="131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37"/>
      <c r="C358" s="132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37"/>
      <c r="C359" s="132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37"/>
      <c r="C360" s="132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37"/>
      <c r="C361" s="132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38"/>
      <c r="C362" s="133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131" t="s">
        <v>548</v>
      </c>
      <c r="C363" s="131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132"/>
      <c r="C364" s="132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132"/>
      <c r="C365" s="132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132"/>
      <c r="C366" s="132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132"/>
      <c r="C367" s="132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132"/>
      <c r="C368" s="132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133"/>
      <c r="C369" s="133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131" t="s">
        <v>550</v>
      </c>
      <c r="C370" s="131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133"/>
      <c r="C371" s="133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39" t="s">
        <v>527</v>
      </c>
      <c r="K376" s="140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41"/>
      <c r="K377" s="142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131" t="s">
        <v>551</v>
      </c>
      <c r="C379" s="131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132"/>
      <c r="C380" s="132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132"/>
      <c r="C381" s="132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132"/>
      <c r="C382" s="132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132"/>
      <c r="C383" s="132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132"/>
      <c r="C384" s="132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132"/>
      <c r="C385" s="132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133"/>
      <c r="C386" s="133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131" t="s">
        <v>554</v>
      </c>
      <c r="C387" s="131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132"/>
      <c r="C388" s="132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132"/>
      <c r="C389" s="132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132"/>
      <c r="C390" s="132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132"/>
      <c r="C391" s="132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132"/>
      <c r="C392" s="132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132"/>
      <c r="C393" s="132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132"/>
      <c r="C394" s="132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132"/>
      <c r="C395" s="132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132"/>
      <c r="C396" s="132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132"/>
      <c r="C397" s="132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133"/>
      <c r="C398" s="133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131" t="s">
        <v>555</v>
      </c>
      <c r="C399" s="131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132"/>
      <c r="C400" s="132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132"/>
      <c r="C401" s="132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132"/>
      <c r="C402" s="132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132"/>
      <c r="C403" s="132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132"/>
      <c r="C404" s="132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132"/>
      <c r="C405" s="132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132"/>
      <c r="C406" s="132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132"/>
      <c r="C407" s="132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133"/>
      <c r="C408" s="133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131" t="s">
        <v>556</v>
      </c>
      <c r="C409" s="131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132"/>
      <c r="C410" s="132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132"/>
      <c r="C411" s="132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132"/>
      <c r="C412" s="132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132"/>
      <c r="C413" s="132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133"/>
      <c r="C414" s="133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131" t="s">
        <v>557</v>
      </c>
      <c r="C415" s="131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132"/>
      <c r="C416" s="132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132"/>
      <c r="C417" s="132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132"/>
      <c r="C418" s="132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132"/>
      <c r="C419" s="132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133"/>
      <c r="C420" s="133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131" t="s">
        <v>558</v>
      </c>
      <c r="C421" s="131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132"/>
      <c r="C422" s="132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132"/>
      <c r="C423" s="132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132"/>
      <c r="C424" s="132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132"/>
      <c r="C425" s="132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132"/>
      <c r="C426" s="132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133"/>
      <c r="C427" s="133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131" t="s">
        <v>559</v>
      </c>
      <c r="C428" s="131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132"/>
      <c r="C429" s="132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132"/>
      <c r="C430" s="132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132"/>
      <c r="C431" s="132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132"/>
      <c r="C432" s="132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133"/>
      <c r="C433" s="133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131">
        <v>11.042018000000001</v>
      </c>
      <c r="C434" s="131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132"/>
      <c r="C435" s="132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132"/>
      <c r="C436" s="132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132"/>
      <c r="C437" s="132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132"/>
      <c r="C438" s="132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133"/>
      <c r="C439" s="133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136" t="s">
        <v>562</v>
      </c>
      <c r="C440" s="136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37"/>
      <c r="C441" s="137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37"/>
      <c r="C442" s="137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37"/>
      <c r="C443" s="137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37"/>
      <c r="C444" s="137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37"/>
      <c r="C445" s="137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37"/>
      <c r="C446" s="137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38"/>
      <c r="C447" s="138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131" t="s">
        <v>563</v>
      </c>
      <c r="C448" s="131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132"/>
      <c r="C449" s="132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132"/>
      <c r="C450" s="132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132"/>
      <c r="C451" s="132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132"/>
      <c r="C452" s="132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132"/>
      <c r="C453" s="132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132"/>
      <c r="C454" s="132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132"/>
      <c r="C455" s="132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132"/>
      <c r="C456" s="132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132"/>
      <c r="C457" s="132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132"/>
      <c r="C458" s="132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133"/>
      <c r="C459" s="133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131" t="s">
        <v>564</v>
      </c>
      <c r="C460" s="131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132"/>
      <c r="C461" s="132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132"/>
      <c r="C462" s="132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132"/>
      <c r="C463" s="132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132"/>
      <c r="C464" s="132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132"/>
      <c r="C465" s="132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132"/>
      <c r="C466" s="132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132"/>
      <c r="C467" s="132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133"/>
      <c r="C468" s="133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131" t="s">
        <v>565</v>
      </c>
      <c r="C469" s="131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132"/>
      <c r="C470" s="132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132"/>
      <c r="C471" s="132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132"/>
      <c r="C472" s="132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132"/>
      <c r="C473" s="132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132"/>
      <c r="C474" s="132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132"/>
      <c r="C475" s="132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132"/>
      <c r="C476" s="132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132"/>
      <c r="C477" s="132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133"/>
      <c r="C478" s="133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131" t="s">
        <v>567</v>
      </c>
      <c r="C479" s="131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132"/>
      <c r="C480" s="132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132"/>
      <c r="C481" s="132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132"/>
      <c r="C482" s="132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132"/>
      <c r="C483" s="132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133"/>
      <c r="C484" s="133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131" t="s">
        <v>568</v>
      </c>
      <c r="C485" s="131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132"/>
      <c r="C486" s="132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132"/>
      <c r="C487" s="132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132"/>
      <c r="C488" s="132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132"/>
      <c r="C489" s="132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132"/>
      <c r="C490" s="132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132"/>
      <c r="C491" s="132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133"/>
      <c r="C492" s="133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136" t="s">
        <v>570</v>
      </c>
      <c r="C493" s="136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37"/>
      <c r="C494" s="137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37"/>
      <c r="C495" s="137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37"/>
      <c r="C496" s="137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37"/>
      <c r="C497" s="137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37"/>
      <c r="C498" s="137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37"/>
      <c r="C499" s="137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37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38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136" t="s">
        <v>571</v>
      </c>
      <c r="C502" s="136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37"/>
      <c r="C503" s="137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37"/>
      <c r="C504" s="137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37"/>
      <c r="C505" s="137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38"/>
      <c r="C506" s="138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131" t="s">
        <v>574</v>
      </c>
      <c r="C507" s="131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133"/>
      <c r="C508" s="133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131" t="s">
        <v>578</v>
      </c>
      <c r="C509" s="131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133"/>
      <c r="C510" s="133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131" t="s">
        <v>580</v>
      </c>
      <c r="C511" s="131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132"/>
      <c r="C512" s="132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132"/>
      <c r="C513" s="132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132"/>
      <c r="C514" s="132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133"/>
      <c r="C515" s="133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131" t="s">
        <v>582</v>
      </c>
      <c r="C516" s="131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132"/>
      <c r="C517" s="132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132"/>
      <c r="C518" s="132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132"/>
      <c r="C519" s="132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132"/>
      <c r="C520" s="132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133"/>
      <c r="C521" s="133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131" t="s">
        <v>583</v>
      </c>
      <c r="C522" s="131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132"/>
      <c r="C523" s="132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133"/>
      <c r="C524" s="133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139" t="s">
        <v>527</v>
      </c>
      <c r="K528" s="140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141"/>
      <c r="K529" s="142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136" t="s">
        <v>584</v>
      </c>
      <c r="C531" s="136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137"/>
      <c r="C532" s="137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137"/>
      <c r="C533" s="137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137"/>
      <c r="C534" s="137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137"/>
      <c r="C535" s="137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137"/>
      <c r="C536" s="137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137"/>
      <c r="C537" s="137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137"/>
      <c r="C538" s="137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137"/>
      <c r="C539" s="137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137"/>
      <c r="C540" s="137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138"/>
      <c r="C541" s="138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136" t="s">
        <v>586</v>
      </c>
      <c r="C542" s="136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137"/>
      <c r="C543" s="137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137"/>
      <c r="C544" s="137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137"/>
      <c r="C545" s="137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137"/>
      <c r="C546" s="137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138"/>
      <c r="C547" s="138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136" t="s">
        <v>587</v>
      </c>
      <c r="C548" s="136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137"/>
      <c r="C549" s="137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137"/>
      <c r="C550" s="137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137"/>
      <c r="C551" s="137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137"/>
      <c r="C552" s="137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137"/>
      <c r="C553" s="137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137"/>
      <c r="C554" s="137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138"/>
      <c r="C555" s="138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131" t="s">
        <v>588</v>
      </c>
      <c r="C556" s="131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132"/>
      <c r="C557" s="132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132"/>
      <c r="C558" s="132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133"/>
      <c r="C559" s="133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131" t="s">
        <v>589</v>
      </c>
      <c r="C560" s="131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132"/>
      <c r="C561" s="132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132"/>
      <c r="C562" s="132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132"/>
      <c r="C563" s="132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132"/>
      <c r="C564" s="132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133"/>
      <c r="C565" s="133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131" t="s">
        <v>590</v>
      </c>
      <c r="C566" s="131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132"/>
      <c r="C567" s="132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132"/>
      <c r="C568" s="132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132"/>
      <c r="C569" s="132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132"/>
      <c r="C570" s="132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132"/>
      <c r="C571" s="132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132"/>
      <c r="C572" s="132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133"/>
      <c r="C573" s="133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131" t="s">
        <v>591</v>
      </c>
      <c r="C574" s="131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132"/>
      <c r="C575" s="132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132"/>
      <c r="C576" s="132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132"/>
      <c r="C577" s="132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132"/>
      <c r="C578" s="132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133"/>
      <c r="C579" s="133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131" t="s">
        <v>592</v>
      </c>
      <c r="C580" s="131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132"/>
      <c r="C581" s="132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132"/>
      <c r="C582" s="132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132"/>
      <c r="C583" s="132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132"/>
      <c r="C584" s="132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132"/>
      <c r="C585" s="132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132"/>
      <c r="C586" s="132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132"/>
      <c r="C587" s="132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132"/>
      <c r="C588" s="132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133"/>
      <c r="C589" s="133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131" t="s">
        <v>593</v>
      </c>
      <c r="C590" s="131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132"/>
      <c r="C591" s="132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132"/>
      <c r="C592" s="132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132"/>
      <c r="C593" s="132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132"/>
      <c r="C594" s="132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132"/>
      <c r="C595" s="132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132"/>
      <c r="C596" s="132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132"/>
      <c r="C597" s="132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133"/>
      <c r="C598" s="133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131" t="s">
        <v>594</v>
      </c>
      <c r="C599" s="131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132"/>
      <c r="C600" s="132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132"/>
      <c r="C601" s="132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132"/>
      <c r="C602" s="132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132"/>
      <c r="C603" s="132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132"/>
      <c r="C604" s="132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133"/>
      <c r="C605" s="133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131" t="s">
        <v>595</v>
      </c>
      <c r="C606" s="131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132"/>
      <c r="C607" s="132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132"/>
      <c r="C608" s="132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132"/>
      <c r="C609" s="132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133"/>
      <c r="C610" s="133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131" t="s">
        <v>596</v>
      </c>
      <c r="C611" s="131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132"/>
      <c r="C612" s="132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132"/>
      <c r="C613" s="132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133"/>
      <c r="C614" s="133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131" t="s">
        <v>597</v>
      </c>
      <c r="C615" s="131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132"/>
      <c r="C616" s="132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132"/>
      <c r="C617" s="132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132"/>
      <c r="C618" s="132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132"/>
      <c r="C619" s="132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133"/>
      <c r="C620" s="133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131" t="s">
        <v>598</v>
      </c>
      <c r="C621" s="131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150"/>
      <c r="C622" s="132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150"/>
      <c r="C623" s="132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150"/>
      <c r="C624" s="132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150"/>
      <c r="C625" s="132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150"/>
      <c r="C626" s="132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150"/>
      <c r="C627" s="132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151"/>
      <c r="C628" s="133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131" t="s">
        <v>599</v>
      </c>
      <c r="C629" s="131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132"/>
      <c r="C630" s="132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132"/>
      <c r="C631" s="132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132"/>
      <c r="C632" s="132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133"/>
      <c r="C633" s="133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131" t="s">
        <v>600</v>
      </c>
      <c r="C634" s="131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132"/>
      <c r="C635" s="132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132"/>
      <c r="C636" s="132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132"/>
      <c r="C637" s="132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132"/>
      <c r="C638" s="132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133"/>
      <c r="C639" s="133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131" t="s">
        <v>601</v>
      </c>
      <c r="C640" s="131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132"/>
      <c r="C641" s="132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132"/>
      <c r="C642" s="132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132"/>
      <c r="C643" s="132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133"/>
      <c r="C644" s="133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131" t="s">
        <v>602</v>
      </c>
      <c r="C645" s="131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132"/>
      <c r="C646" s="132"/>
      <c r="D646" s="98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132"/>
      <c r="C647" s="132"/>
      <c r="D647" s="98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133"/>
      <c r="C648" s="133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131" t="s">
        <v>603</v>
      </c>
      <c r="C649" s="131" t="s">
        <v>575</v>
      </c>
      <c r="D649" s="13">
        <v>10640</v>
      </c>
      <c r="E649" s="1"/>
      <c r="F649" s="1">
        <v>10661</v>
      </c>
      <c r="G649" s="1"/>
      <c r="H649" s="1">
        <f>F649-D649</f>
        <v>21</v>
      </c>
      <c r="I649" s="5"/>
      <c r="J649" s="5"/>
      <c r="K649" s="5"/>
    </row>
    <row r="650" spans="2:11">
      <c r="B650" s="132"/>
      <c r="C650" s="132"/>
      <c r="D650" s="13">
        <v>10640</v>
      </c>
      <c r="E650" s="1"/>
      <c r="F650" s="1">
        <v>10669</v>
      </c>
      <c r="G650" s="1"/>
      <c r="H650" s="1">
        <f t="shared" ref="H650:H652" si="70">F650-D650</f>
        <v>29</v>
      </c>
      <c r="I650" s="5"/>
      <c r="J650" s="5"/>
      <c r="K650" s="5"/>
    </row>
    <row r="651" spans="2:11">
      <c r="B651" s="132"/>
      <c r="C651" s="132"/>
      <c r="D651" s="13">
        <v>10640</v>
      </c>
      <c r="E651" s="1"/>
      <c r="F651" s="1">
        <v>10675</v>
      </c>
      <c r="G651" s="1"/>
      <c r="H651" s="1">
        <f t="shared" si="70"/>
        <v>35</v>
      </c>
      <c r="I651" s="5"/>
      <c r="J651" s="5"/>
      <c r="K651" s="5"/>
    </row>
    <row r="652" spans="2:11">
      <c r="B652" s="133"/>
      <c r="C652" s="133"/>
      <c r="D652" s="13">
        <v>10640</v>
      </c>
      <c r="E652" s="1"/>
      <c r="F652" s="1">
        <v>10685</v>
      </c>
      <c r="G652" s="1"/>
      <c r="H652" s="1">
        <f t="shared" si="70"/>
        <v>45</v>
      </c>
      <c r="I652" s="5"/>
      <c r="J652" s="5">
        <f>H649+H650+H651+H652</f>
        <v>130</v>
      </c>
      <c r="K652" s="5">
        <f>J652*75</f>
        <v>9750</v>
      </c>
    </row>
    <row r="653" spans="2:11">
      <c r="B653" s="131" t="s">
        <v>604</v>
      </c>
      <c r="C653" s="131" t="s">
        <v>575</v>
      </c>
      <c r="D653" s="13">
        <v>10683</v>
      </c>
      <c r="E653" s="1"/>
      <c r="F653" s="1"/>
      <c r="G653" s="1">
        <v>10670</v>
      </c>
      <c r="H653" s="1">
        <f>G653-D653</f>
        <v>-13</v>
      </c>
      <c r="I653" s="5"/>
      <c r="J653" s="5"/>
      <c r="K653" s="5"/>
    </row>
    <row r="654" spans="2:11">
      <c r="B654" s="132"/>
      <c r="C654" s="132"/>
      <c r="D654" s="13">
        <v>10683</v>
      </c>
      <c r="E654" s="1"/>
      <c r="F654" s="1"/>
      <c r="G654" s="1">
        <v>10670</v>
      </c>
      <c r="H654" s="1">
        <f>G654-D654</f>
        <v>-13</v>
      </c>
      <c r="I654" s="5"/>
      <c r="J654" s="5"/>
      <c r="K654" s="5"/>
    </row>
    <row r="655" spans="2:11">
      <c r="B655" s="132"/>
      <c r="C655" s="132"/>
      <c r="D655" s="13">
        <v>10625</v>
      </c>
      <c r="E655" s="1">
        <v>10658</v>
      </c>
      <c r="F655" s="1"/>
      <c r="G655" s="1"/>
      <c r="H655" s="1">
        <f>E655-D655</f>
        <v>33</v>
      </c>
      <c r="I655" s="5"/>
      <c r="J655" s="5"/>
      <c r="K655" s="5"/>
    </row>
    <row r="656" spans="2:11">
      <c r="B656" s="132"/>
      <c r="C656" s="132"/>
      <c r="D656" s="13">
        <v>10625</v>
      </c>
      <c r="E656" s="1">
        <v>10658</v>
      </c>
      <c r="F656" s="1"/>
      <c r="G656" s="1"/>
      <c r="H656" s="1">
        <f>E656-D656</f>
        <v>33</v>
      </c>
      <c r="I656" s="5"/>
      <c r="J656" s="5"/>
      <c r="K656" s="5"/>
    </row>
    <row r="657" spans="2:11">
      <c r="B657" s="132"/>
      <c r="C657" s="132"/>
      <c r="D657" s="13">
        <v>10625</v>
      </c>
      <c r="E657" s="1"/>
      <c r="F657" s="1"/>
      <c r="G657" s="1"/>
      <c r="H657" s="1"/>
      <c r="I657" s="5" t="s">
        <v>13</v>
      </c>
      <c r="J657" s="5"/>
      <c r="K657" s="5"/>
    </row>
    <row r="658" spans="2:11">
      <c r="B658" s="133"/>
      <c r="C658" s="133"/>
      <c r="D658" s="13">
        <v>10625</v>
      </c>
      <c r="E658" s="1"/>
      <c r="F658" s="1"/>
      <c r="G658" s="1"/>
      <c r="H658" s="1"/>
      <c r="I658" s="5" t="s">
        <v>13</v>
      </c>
      <c r="J658" s="5">
        <f>H653+H654+H655+H656</f>
        <v>40</v>
      </c>
      <c r="K658" s="5">
        <f>J658*75</f>
        <v>3000</v>
      </c>
    </row>
    <row r="659" spans="2:11">
      <c r="B659" s="131" t="s">
        <v>606</v>
      </c>
      <c r="C659" s="131" t="s">
        <v>575</v>
      </c>
      <c r="D659" s="13"/>
      <c r="E659" s="1"/>
      <c r="F659" s="1"/>
      <c r="G659" s="1">
        <v>10565</v>
      </c>
      <c r="H659" s="1">
        <f>G659-D657</f>
        <v>-60</v>
      </c>
      <c r="I659" s="5"/>
      <c r="J659" s="5"/>
      <c r="K659" s="5"/>
    </row>
    <row r="660" spans="2:11">
      <c r="B660" s="132"/>
      <c r="C660" s="133"/>
      <c r="D660" s="13"/>
      <c r="E660" s="1"/>
      <c r="F660" s="1"/>
      <c r="G660" s="1">
        <v>10565</v>
      </c>
      <c r="H660" s="1">
        <f>G660-D658</f>
        <v>-60</v>
      </c>
      <c r="I660" s="5"/>
      <c r="J660" s="5"/>
      <c r="K660" s="5"/>
    </row>
    <row r="661" spans="2:11">
      <c r="B661" s="132"/>
      <c r="C661" s="131" t="s">
        <v>141</v>
      </c>
      <c r="D661" s="13"/>
      <c r="E661" s="1">
        <v>10580</v>
      </c>
      <c r="F661" s="1"/>
      <c r="G661" s="1">
        <v>10593</v>
      </c>
      <c r="H661" s="1">
        <f>E661-G661</f>
        <v>-13</v>
      </c>
      <c r="I661" s="5"/>
      <c r="J661" s="5"/>
      <c r="K661" s="5"/>
    </row>
    <row r="662" spans="2:11">
      <c r="B662" s="133"/>
      <c r="C662" s="133"/>
      <c r="D662" s="13"/>
      <c r="E662" s="1">
        <v>10580</v>
      </c>
      <c r="F662" s="1"/>
      <c r="G662" s="1">
        <v>10593</v>
      </c>
      <c r="H662" s="1">
        <f>E662-G662</f>
        <v>-13</v>
      </c>
      <c r="I662" s="5"/>
      <c r="J662" s="5">
        <f>H659+H660+H661+H662</f>
        <v>-146</v>
      </c>
      <c r="K662" s="5">
        <f>J662*75</f>
        <v>-10950</v>
      </c>
    </row>
    <row r="663" spans="2:11">
      <c r="B663" s="143" t="s">
        <v>607</v>
      </c>
      <c r="C663" s="143" t="s">
        <v>141</v>
      </c>
      <c r="D663" s="13">
        <v>10640</v>
      </c>
      <c r="E663" s="1">
        <v>10660</v>
      </c>
      <c r="F663" s="1"/>
      <c r="G663" s="1"/>
      <c r="H663" s="1">
        <f>E663-D663</f>
        <v>20</v>
      </c>
      <c r="I663" s="5"/>
      <c r="J663" s="5"/>
      <c r="K663" s="5"/>
    </row>
    <row r="664" spans="2:11">
      <c r="B664" s="144"/>
      <c r="C664" s="144"/>
      <c r="D664" s="13">
        <v>10632</v>
      </c>
      <c r="E664" s="1">
        <v>10660</v>
      </c>
      <c r="F664" s="1"/>
      <c r="G664" s="1"/>
      <c r="H664" s="1">
        <f t="shared" ref="H664:H665" si="71">E664-D664</f>
        <v>28</v>
      </c>
      <c r="I664" s="5"/>
      <c r="J664" s="5"/>
      <c r="K664" s="5"/>
    </row>
    <row r="665" spans="2:11">
      <c r="B665" s="144"/>
      <c r="C665" s="144"/>
      <c r="D665" s="13">
        <v>10650</v>
      </c>
      <c r="E665" s="1">
        <v>10660</v>
      </c>
      <c r="F665" s="1"/>
      <c r="G665" s="1"/>
      <c r="H665" s="1">
        <f t="shared" si="71"/>
        <v>10</v>
      </c>
      <c r="I665" s="5"/>
      <c r="J665" s="5"/>
      <c r="K665" s="5"/>
    </row>
    <row r="666" spans="2:11">
      <c r="B666" s="144"/>
      <c r="C666" s="144"/>
      <c r="D666" s="13">
        <v>10660</v>
      </c>
      <c r="E666" s="1"/>
      <c r="F666" s="1">
        <v>10680</v>
      </c>
      <c r="G666" s="1"/>
      <c r="H666" s="1">
        <f>F666-D666</f>
        <v>20</v>
      </c>
      <c r="I666" s="5"/>
      <c r="J666" s="5"/>
      <c r="K666" s="5"/>
    </row>
    <row r="667" spans="2:11">
      <c r="B667" s="144"/>
      <c r="C667" s="144"/>
      <c r="D667" s="13">
        <v>10660</v>
      </c>
      <c r="E667" s="1"/>
      <c r="F667" s="1">
        <v>10690</v>
      </c>
      <c r="G667" s="1"/>
      <c r="H667" s="1">
        <f t="shared" ref="H667:H668" si="72">F667-D667</f>
        <v>30</v>
      </c>
      <c r="I667" s="5"/>
      <c r="J667" s="5"/>
      <c r="K667" s="5"/>
    </row>
    <row r="668" spans="2:11">
      <c r="B668" s="144"/>
      <c r="C668" s="144"/>
      <c r="D668" s="13">
        <v>10660</v>
      </c>
      <c r="E668" s="1"/>
      <c r="F668" s="1">
        <v>10710</v>
      </c>
      <c r="G668" s="1"/>
      <c r="H668" s="1">
        <f t="shared" si="72"/>
        <v>50</v>
      </c>
      <c r="I668" s="5"/>
      <c r="J668" s="5"/>
      <c r="K668" s="5"/>
    </row>
    <row r="669" spans="2:11">
      <c r="B669" s="145"/>
      <c r="C669" s="145"/>
      <c r="D669" s="13"/>
      <c r="E669" s="5">
        <v>10710</v>
      </c>
      <c r="F669" s="1"/>
      <c r="G669" s="1"/>
      <c r="H669" s="1"/>
      <c r="I669" s="5" t="s">
        <v>13</v>
      </c>
      <c r="J669" s="5">
        <f>H663+H664+H665+H666+H667+H668</f>
        <v>158</v>
      </c>
      <c r="K669" s="5">
        <f>J669*75</f>
        <v>11850</v>
      </c>
    </row>
    <row r="670" spans="2:11">
      <c r="B670" s="1"/>
      <c r="C670" s="1"/>
      <c r="D670" s="1"/>
      <c r="E670" s="1"/>
      <c r="F670" s="1"/>
      <c r="G670" s="1"/>
      <c r="H670" s="5">
        <f>SUM(H531:H669)</f>
        <v>2432</v>
      </c>
      <c r="I670" s="5">
        <f>H670*75</f>
        <v>182400</v>
      </c>
      <c r="J670" s="1"/>
      <c r="K670" s="1"/>
    </row>
    <row r="673" spans="2:11">
      <c r="B673" s="5" t="s">
        <v>113</v>
      </c>
      <c r="C673" s="5">
        <v>2018</v>
      </c>
      <c r="D673" s="13"/>
      <c r="E673" s="13"/>
      <c r="F673" s="13"/>
      <c r="G673" s="13"/>
      <c r="H673" s="13"/>
      <c r="I673" s="13"/>
      <c r="J673" s="139" t="s">
        <v>527</v>
      </c>
      <c r="K673" s="140"/>
    </row>
    <row r="674" spans="2:11">
      <c r="B674" s="11"/>
      <c r="C674" s="11"/>
      <c r="D674" s="11"/>
      <c r="E674" s="11"/>
      <c r="F674" s="11"/>
      <c r="G674" s="11"/>
      <c r="H674" s="11" t="s">
        <v>4</v>
      </c>
      <c r="I674" s="11"/>
      <c r="J674" s="141"/>
      <c r="K674" s="142"/>
    </row>
    <row r="675" spans="2:11">
      <c r="B675" s="12" t="s">
        <v>0</v>
      </c>
      <c r="C675" s="12" t="s">
        <v>5</v>
      </c>
      <c r="D675" s="12" t="s">
        <v>2</v>
      </c>
      <c r="E675" s="12" t="s">
        <v>6</v>
      </c>
      <c r="F675" s="12" t="s">
        <v>3</v>
      </c>
      <c r="G675" s="12" t="s">
        <v>7</v>
      </c>
      <c r="H675" s="12" t="s">
        <v>8</v>
      </c>
      <c r="I675" s="12" t="s">
        <v>9</v>
      </c>
      <c r="J675" s="76" t="s">
        <v>525</v>
      </c>
      <c r="K675" s="77" t="s">
        <v>526</v>
      </c>
    </row>
    <row r="676" spans="2:11">
      <c r="B676" s="131" t="s">
        <v>625</v>
      </c>
      <c r="C676" s="131" t="s">
        <v>141</v>
      </c>
      <c r="D676" s="1">
        <v>10725</v>
      </c>
      <c r="E676" s="1"/>
      <c r="F676" s="1"/>
      <c r="G676" s="1"/>
      <c r="H676" s="1">
        <f>F668-D676</f>
        <v>-15</v>
      </c>
      <c r="I676" s="1"/>
      <c r="J676" s="1"/>
      <c r="K676" s="1"/>
    </row>
    <row r="677" spans="2:11">
      <c r="B677" s="132"/>
      <c r="C677" s="132"/>
      <c r="D677" s="1">
        <v>10732</v>
      </c>
      <c r="E677" s="1"/>
      <c r="F677" s="1">
        <v>10742</v>
      </c>
      <c r="G677" s="1"/>
      <c r="H677" s="1">
        <f>F677-D677</f>
        <v>10</v>
      </c>
      <c r="I677" s="1"/>
      <c r="J677" s="1"/>
      <c r="K677" s="1"/>
    </row>
    <row r="678" spans="2:11">
      <c r="B678" s="132"/>
      <c r="C678" s="132"/>
      <c r="D678" s="1">
        <v>10732</v>
      </c>
      <c r="E678" s="1"/>
      <c r="F678" s="1"/>
      <c r="G678" s="1">
        <v>10720</v>
      </c>
      <c r="H678" s="1">
        <f>G678-D678</f>
        <v>-12</v>
      </c>
      <c r="I678" s="1"/>
      <c r="J678" s="5">
        <f>H676+H677+H678</f>
        <v>-17</v>
      </c>
      <c r="K678" s="5">
        <f>J678*75</f>
        <v>-1275</v>
      </c>
    </row>
    <row r="679" spans="2:11">
      <c r="B679" s="133"/>
      <c r="C679" s="133"/>
      <c r="D679" s="1"/>
      <c r="E679" s="1">
        <v>10710</v>
      </c>
      <c r="F679" s="1"/>
      <c r="G679" s="1"/>
      <c r="H679" s="1"/>
      <c r="I679" s="1" t="s">
        <v>13</v>
      </c>
      <c r="J679" s="1"/>
      <c r="K679" s="1"/>
    </row>
    <row r="680" spans="2:11">
      <c r="B680" s="131" t="s">
        <v>627</v>
      </c>
      <c r="C680" s="131" t="s">
        <v>141</v>
      </c>
      <c r="D680" s="1">
        <v>10622</v>
      </c>
      <c r="E680" s="1"/>
      <c r="F680" s="1"/>
      <c r="G680" s="1"/>
      <c r="H680" s="1">
        <f>E679-D680</f>
        <v>88</v>
      </c>
      <c r="I680" s="1"/>
      <c r="J680" s="1"/>
      <c r="K680" s="1"/>
    </row>
    <row r="681" spans="2:11">
      <c r="B681" s="132"/>
      <c r="C681" s="132"/>
      <c r="D681" s="1">
        <v>10658</v>
      </c>
      <c r="E681" s="1">
        <v>10685</v>
      </c>
      <c r="F681" s="1"/>
      <c r="G681" s="1"/>
      <c r="H681" s="1">
        <f>E681-D681</f>
        <v>27</v>
      </c>
      <c r="I681" s="1"/>
      <c r="J681" s="1"/>
      <c r="K681" s="1"/>
    </row>
    <row r="682" spans="2:11">
      <c r="B682" s="132"/>
      <c r="C682" s="132"/>
      <c r="D682" s="1">
        <v>10622</v>
      </c>
      <c r="E682" s="1">
        <v>10685</v>
      </c>
      <c r="F682" s="1"/>
      <c r="G682" s="1"/>
      <c r="H682" s="1">
        <f t="shared" ref="H682:H685" si="73">E682-D682</f>
        <v>63</v>
      </c>
      <c r="I682" s="1"/>
      <c r="J682" s="1"/>
      <c r="K682" s="1"/>
    </row>
    <row r="683" spans="2:11">
      <c r="B683" s="132"/>
      <c r="C683" s="132"/>
      <c r="D683" s="1">
        <v>10631</v>
      </c>
      <c r="E683" s="1">
        <v>10655</v>
      </c>
      <c r="F683" s="1"/>
      <c r="G683" s="1"/>
      <c r="H683" s="1">
        <f t="shared" si="73"/>
        <v>24</v>
      </c>
      <c r="I683" s="1"/>
      <c r="J683" s="1"/>
      <c r="K683" s="1"/>
    </row>
    <row r="684" spans="2:11">
      <c r="B684" s="132"/>
      <c r="C684" s="132"/>
      <c r="D684" s="1">
        <v>10612</v>
      </c>
      <c r="E684" s="1">
        <v>10655</v>
      </c>
      <c r="F684" s="1"/>
      <c r="G684" s="1"/>
      <c r="H684" s="1">
        <f t="shared" si="73"/>
        <v>43</v>
      </c>
      <c r="I684" s="1"/>
      <c r="J684" s="1"/>
      <c r="K684" s="1"/>
    </row>
    <row r="685" spans="2:11">
      <c r="B685" s="133"/>
      <c r="C685" s="133"/>
      <c r="D685" s="1">
        <v>10612</v>
      </c>
      <c r="E685" s="1">
        <v>10655</v>
      </c>
      <c r="F685" s="1"/>
      <c r="G685" s="1"/>
      <c r="H685" s="1">
        <f t="shared" si="73"/>
        <v>43</v>
      </c>
      <c r="I685" s="1"/>
      <c r="J685" s="5">
        <f>H680+H681+H682+H683+H684+H685</f>
        <v>288</v>
      </c>
      <c r="K685" s="5">
        <f>J685*75</f>
        <v>21600</v>
      </c>
    </row>
    <row r="686" spans="2:11">
      <c r="B686" s="131" t="s">
        <v>628</v>
      </c>
      <c r="C686" s="131" t="s">
        <v>141</v>
      </c>
      <c r="D686" s="1">
        <v>10577</v>
      </c>
      <c r="E686" s="1">
        <v>10600</v>
      </c>
      <c r="F686" s="1"/>
      <c r="G686" s="1"/>
      <c r="H686" s="1">
        <f>E686-D686</f>
        <v>23</v>
      </c>
      <c r="I686" s="1"/>
      <c r="J686" s="1"/>
      <c r="K686" s="1"/>
    </row>
    <row r="687" spans="2:11">
      <c r="B687" s="132"/>
      <c r="C687" s="132"/>
      <c r="D687" s="1">
        <v>10562</v>
      </c>
      <c r="E687" s="1">
        <v>10600</v>
      </c>
      <c r="F687" s="1"/>
      <c r="G687" s="1"/>
      <c r="H687" s="1">
        <f t="shared" ref="H687:H688" si="74">E687-D687</f>
        <v>38</v>
      </c>
      <c r="I687" s="1"/>
      <c r="J687" s="1"/>
      <c r="K687" s="1"/>
    </row>
    <row r="688" spans="2:11">
      <c r="B688" s="132"/>
      <c r="C688" s="132"/>
      <c r="D688" s="1">
        <v>10562</v>
      </c>
      <c r="E688" s="1">
        <v>10600</v>
      </c>
      <c r="F688" s="1"/>
      <c r="G688" s="1"/>
      <c r="H688" s="1">
        <f t="shared" si="74"/>
        <v>38</v>
      </c>
      <c r="I688" s="1"/>
      <c r="J688" s="1"/>
      <c r="K688" s="1"/>
    </row>
    <row r="689" spans="2:11">
      <c r="B689" s="132"/>
      <c r="C689" s="132"/>
      <c r="D689" s="1"/>
      <c r="E689" s="1">
        <v>10602</v>
      </c>
      <c r="F689" s="1"/>
      <c r="G689" s="1">
        <v>10612</v>
      </c>
      <c r="H689" s="1">
        <f>E689-G689</f>
        <v>-10</v>
      </c>
      <c r="I689" s="1"/>
      <c r="J689" s="1"/>
      <c r="K689" s="1"/>
    </row>
    <row r="690" spans="2:11">
      <c r="B690" s="132"/>
      <c r="C690" s="132"/>
      <c r="D690" s="1">
        <v>10593</v>
      </c>
      <c r="E690" s="1">
        <v>10630</v>
      </c>
      <c r="F690" s="1"/>
      <c r="G690" s="1"/>
      <c r="H690" s="1">
        <f>E690-D690</f>
        <v>37</v>
      </c>
      <c r="I690" s="1"/>
      <c r="J690" s="1"/>
      <c r="K690" s="1"/>
    </row>
    <row r="691" spans="2:11">
      <c r="B691" s="132"/>
      <c r="C691" s="132"/>
      <c r="D691" s="1">
        <v>10584</v>
      </c>
      <c r="E691" s="1">
        <v>10630</v>
      </c>
      <c r="F691" s="1"/>
      <c r="G691" s="1"/>
      <c r="H691" s="1">
        <f t="shared" ref="H691:H695" si="75">E691-D691</f>
        <v>46</v>
      </c>
      <c r="I691" s="1"/>
      <c r="J691" s="1"/>
      <c r="K691" s="1"/>
    </row>
    <row r="692" spans="2:11">
      <c r="B692" s="132"/>
      <c r="C692" s="132"/>
      <c r="D692" s="1">
        <v>10565</v>
      </c>
      <c r="E692" s="1">
        <v>10630</v>
      </c>
      <c r="F692" s="1"/>
      <c r="G692" s="1"/>
      <c r="H692" s="1">
        <f t="shared" si="75"/>
        <v>65</v>
      </c>
      <c r="I692" s="1"/>
      <c r="J692" s="1"/>
      <c r="K692" s="1"/>
    </row>
    <row r="693" spans="2:11">
      <c r="B693" s="133"/>
      <c r="C693" s="133"/>
      <c r="D693" s="1">
        <v>10559</v>
      </c>
      <c r="E693" s="1">
        <v>10630</v>
      </c>
      <c r="F693" s="1"/>
      <c r="G693" s="1"/>
      <c r="H693" s="1">
        <f t="shared" si="75"/>
        <v>71</v>
      </c>
      <c r="I693" s="1"/>
      <c r="J693" s="5">
        <f>H686+H687+H688+H689+H690+H691+H692+H693</f>
        <v>308</v>
      </c>
      <c r="K693" s="5">
        <f>J693*75</f>
        <v>23100</v>
      </c>
    </row>
    <row r="694" spans="2:11">
      <c r="B694" s="131" t="s">
        <v>630</v>
      </c>
      <c r="C694" s="131" t="s">
        <v>141</v>
      </c>
      <c r="D694" s="1">
        <v>10621</v>
      </c>
      <c r="E694" s="1">
        <v>10640</v>
      </c>
      <c r="F694" s="1"/>
      <c r="G694" s="1"/>
      <c r="H694" s="1">
        <f t="shared" si="75"/>
        <v>19</v>
      </c>
      <c r="I694" s="1"/>
      <c r="J694" s="1"/>
      <c r="K694" s="1"/>
    </row>
    <row r="695" spans="2:11">
      <c r="B695" s="132"/>
      <c r="C695" s="132"/>
      <c r="D695" s="1">
        <v>10621</v>
      </c>
      <c r="E695" s="1">
        <v>10640</v>
      </c>
      <c r="F695" s="1"/>
      <c r="G695" s="1"/>
      <c r="H695" s="1">
        <f t="shared" si="75"/>
        <v>19</v>
      </c>
      <c r="I695" s="1"/>
      <c r="J695" s="1"/>
      <c r="K695" s="1"/>
    </row>
    <row r="696" spans="2:11">
      <c r="B696" s="132"/>
      <c r="C696" s="132"/>
      <c r="D696" s="1"/>
      <c r="E696" s="1">
        <v>10640</v>
      </c>
      <c r="F696" s="1"/>
      <c r="G696" s="1">
        <v>10655</v>
      </c>
      <c r="H696" s="1">
        <f>E696-G696</f>
        <v>-15</v>
      </c>
      <c r="I696" s="1"/>
      <c r="J696" s="1"/>
      <c r="K696" s="1"/>
    </row>
    <row r="697" spans="2:11">
      <c r="B697" s="132"/>
      <c r="C697" s="132"/>
      <c r="D697" s="1"/>
      <c r="E697" s="1">
        <v>10640</v>
      </c>
      <c r="F697" s="1"/>
      <c r="G697" s="1">
        <v>10655</v>
      </c>
      <c r="H697" s="1">
        <f>E697-G697</f>
        <v>-15</v>
      </c>
      <c r="I697" s="1"/>
      <c r="J697" s="1"/>
      <c r="K697" s="1"/>
    </row>
    <row r="698" spans="2:11">
      <c r="B698" s="132"/>
      <c r="C698" s="132"/>
      <c r="D698" s="1">
        <v>10615</v>
      </c>
      <c r="E698" s="1">
        <v>10630</v>
      </c>
      <c r="F698" s="1"/>
      <c r="G698" s="1"/>
      <c r="H698" s="1">
        <f>E698-D698</f>
        <v>15</v>
      </c>
      <c r="I698" s="1"/>
      <c r="J698" s="1"/>
      <c r="K698" s="1"/>
    </row>
    <row r="699" spans="2:11">
      <c r="B699" s="132"/>
      <c r="C699" s="132"/>
      <c r="D699" s="1">
        <v>10615</v>
      </c>
      <c r="E699" s="1">
        <v>10630</v>
      </c>
      <c r="F699" s="1"/>
      <c r="G699" s="1"/>
      <c r="H699" s="1">
        <f>E699-D699</f>
        <v>15</v>
      </c>
      <c r="I699" s="1"/>
      <c r="J699" s="1"/>
      <c r="K699" s="1"/>
    </row>
    <row r="700" spans="2:11">
      <c r="B700" s="132"/>
      <c r="C700" s="132"/>
      <c r="D700" s="1"/>
      <c r="E700" s="1">
        <v>10630</v>
      </c>
      <c r="F700" s="1"/>
      <c r="G700" s="1">
        <v>10655</v>
      </c>
      <c r="H700" s="1">
        <f>E700-G700</f>
        <v>-25</v>
      </c>
      <c r="I700" s="1"/>
      <c r="J700" s="1"/>
      <c r="K700" s="1"/>
    </row>
    <row r="701" spans="2:11">
      <c r="B701" s="132"/>
      <c r="C701" s="132"/>
      <c r="D701" s="1"/>
      <c r="E701" s="1">
        <v>10630</v>
      </c>
      <c r="F701" s="1"/>
      <c r="G701" s="1">
        <v>10655</v>
      </c>
      <c r="H701" s="1">
        <f>E701-G701</f>
        <v>-25</v>
      </c>
      <c r="I701" s="1"/>
      <c r="J701" s="1"/>
      <c r="K701" s="1"/>
    </row>
    <row r="702" spans="2:11">
      <c r="B702" s="132"/>
      <c r="C702" s="132"/>
      <c r="D702" s="1">
        <v>10680</v>
      </c>
      <c r="E702" s="1"/>
      <c r="F702" s="1">
        <v>10700</v>
      </c>
      <c r="G702" s="1"/>
      <c r="H702" s="1">
        <f>F702-D702</f>
        <v>20</v>
      </c>
      <c r="I702" s="1"/>
      <c r="J702" s="1"/>
      <c r="K702" s="1"/>
    </row>
    <row r="703" spans="2:11">
      <c r="B703" s="132"/>
      <c r="C703" s="132"/>
      <c r="D703" s="1">
        <v>10680</v>
      </c>
      <c r="E703" s="1"/>
      <c r="F703" s="1">
        <v>10700</v>
      </c>
      <c r="G703" s="1"/>
      <c r="H703" s="1">
        <f t="shared" ref="H703:H705" si="76">F703-D703</f>
        <v>20</v>
      </c>
      <c r="I703" s="1"/>
      <c r="J703" s="1"/>
      <c r="K703" s="1"/>
    </row>
    <row r="704" spans="2:11">
      <c r="B704" s="132"/>
      <c r="C704" s="132"/>
      <c r="D704" s="1">
        <v>10680</v>
      </c>
      <c r="E704" s="1"/>
      <c r="F704" s="1">
        <v>10700</v>
      </c>
      <c r="G704" s="1"/>
      <c r="H704" s="1">
        <f t="shared" si="76"/>
        <v>20</v>
      </c>
      <c r="I704" s="1"/>
      <c r="J704" s="1"/>
      <c r="K704" s="1"/>
    </row>
    <row r="705" spans="2:11">
      <c r="B705" s="133"/>
      <c r="C705" s="133"/>
      <c r="D705" s="1">
        <v>10680</v>
      </c>
      <c r="E705" s="1"/>
      <c r="F705" s="1">
        <v>10700</v>
      </c>
      <c r="G705" s="1"/>
      <c r="H705" s="1">
        <f t="shared" si="76"/>
        <v>20</v>
      </c>
      <c r="I705" s="1"/>
      <c r="J705" s="5">
        <f>H694+H695+H696+H697+H698+H699+H700+H701+H702+H703+H704+H705</f>
        <v>68</v>
      </c>
      <c r="K705" s="5">
        <f>J705*75</f>
        <v>5100</v>
      </c>
    </row>
    <row r="706" spans="2:11">
      <c r="B706" s="131" t="s">
        <v>633</v>
      </c>
      <c r="C706" s="131" t="s">
        <v>141</v>
      </c>
      <c r="D706" s="1"/>
      <c r="E706" s="1">
        <v>10772</v>
      </c>
      <c r="F706" s="1"/>
      <c r="G706" s="1">
        <v>10799</v>
      </c>
      <c r="H706" s="1">
        <f>E706-G706</f>
        <v>-27</v>
      </c>
      <c r="I706" s="1"/>
      <c r="J706" s="1"/>
      <c r="K706" s="1"/>
    </row>
    <row r="707" spans="2:11">
      <c r="B707" s="132"/>
      <c r="C707" s="132"/>
      <c r="D707" s="1"/>
      <c r="E707" s="1">
        <v>10772</v>
      </c>
      <c r="F707" s="1"/>
      <c r="G707" s="1">
        <v>10799</v>
      </c>
      <c r="H707" s="1">
        <f>E707-G707</f>
        <v>-27</v>
      </c>
      <c r="I707" s="1"/>
      <c r="J707" s="1"/>
      <c r="K707" s="1"/>
    </row>
    <row r="708" spans="2:11">
      <c r="B708" s="132"/>
      <c r="C708" s="132"/>
      <c r="D708" s="1">
        <v>10760</v>
      </c>
      <c r="E708" s="1">
        <v>10800</v>
      </c>
      <c r="F708" s="1"/>
      <c r="G708" s="1"/>
      <c r="H708" s="1">
        <f>E708-D708</f>
        <v>40</v>
      </c>
      <c r="I708" s="1"/>
      <c r="J708" s="1"/>
      <c r="K708" s="1"/>
    </row>
    <row r="709" spans="2:11">
      <c r="B709" s="132"/>
      <c r="C709" s="132"/>
      <c r="D709" s="1">
        <v>10760</v>
      </c>
      <c r="E709" s="1">
        <v>10800</v>
      </c>
      <c r="F709" s="1"/>
      <c r="G709" s="1"/>
      <c r="H709" s="1">
        <f t="shared" ref="H709:H715" si="77">E709-D709</f>
        <v>40</v>
      </c>
      <c r="I709" s="1"/>
      <c r="J709" s="1"/>
      <c r="K709" s="1"/>
    </row>
    <row r="710" spans="2:11">
      <c r="B710" s="132"/>
      <c r="C710" s="132"/>
      <c r="D710" s="1">
        <v>10760</v>
      </c>
      <c r="E710" s="1">
        <v>10800</v>
      </c>
      <c r="F710" s="1"/>
      <c r="G710" s="1"/>
      <c r="H710" s="1">
        <f t="shared" si="77"/>
        <v>40</v>
      </c>
      <c r="I710" s="1"/>
      <c r="J710" s="1"/>
      <c r="K710" s="1"/>
    </row>
    <row r="711" spans="2:11">
      <c r="B711" s="133"/>
      <c r="C711" s="133"/>
      <c r="D711" s="1">
        <v>10760</v>
      </c>
      <c r="E711" s="1">
        <v>10800</v>
      </c>
      <c r="F711" s="1"/>
      <c r="G711" s="1"/>
      <c r="H711" s="1">
        <f t="shared" si="77"/>
        <v>40</v>
      </c>
      <c r="I711" s="1"/>
      <c r="J711" s="5">
        <f>H706+H707+H708+H709+H710+H711</f>
        <v>106</v>
      </c>
      <c r="K711" s="5">
        <f>J711*75</f>
        <v>7950</v>
      </c>
    </row>
    <row r="712" spans="2:11">
      <c r="B712" s="131" t="s">
        <v>636</v>
      </c>
      <c r="C712" s="131" t="s">
        <v>141</v>
      </c>
      <c r="D712" s="1">
        <v>10707</v>
      </c>
      <c r="E712" s="1">
        <v>10740</v>
      </c>
      <c r="F712" s="1"/>
      <c r="G712" s="1"/>
      <c r="H712" s="1">
        <f t="shared" si="77"/>
        <v>33</v>
      </c>
      <c r="I712" s="1"/>
      <c r="J712" s="1"/>
      <c r="K712" s="1"/>
    </row>
    <row r="713" spans="2:11">
      <c r="B713" s="132"/>
      <c r="C713" s="132"/>
      <c r="D713" s="1">
        <v>10707</v>
      </c>
      <c r="E713" s="1">
        <v>10740</v>
      </c>
      <c r="F713" s="1"/>
      <c r="G713" s="1"/>
      <c r="H713" s="1">
        <f t="shared" si="77"/>
        <v>33</v>
      </c>
      <c r="I713" s="1"/>
      <c r="J713" s="1"/>
      <c r="K713" s="1"/>
    </row>
    <row r="714" spans="2:11">
      <c r="B714" s="132"/>
      <c r="C714" s="132"/>
      <c r="D714" s="1">
        <v>10697</v>
      </c>
      <c r="E714" s="1">
        <v>10740</v>
      </c>
      <c r="F714" s="1"/>
      <c r="G714" s="1"/>
      <c r="H714" s="1">
        <f t="shared" si="77"/>
        <v>43</v>
      </c>
      <c r="I714" s="1"/>
      <c r="J714" s="1"/>
      <c r="K714" s="1"/>
    </row>
    <row r="715" spans="2:11">
      <c r="B715" s="133"/>
      <c r="C715" s="133"/>
      <c r="D715" s="1">
        <v>10697</v>
      </c>
      <c r="E715" s="1">
        <v>10740</v>
      </c>
      <c r="F715" s="1"/>
      <c r="G715" s="1"/>
      <c r="H715" s="1">
        <f t="shared" si="77"/>
        <v>43</v>
      </c>
      <c r="I715" s="1"/>
      <c r="J715" s="5">
        <f>H712+H713+H714+H715</f>
        <v>152</v>
      </c>
      <c r="K715" s="5">
        <f>J715*75</f>
        <v>11400</v>
      </c>
    </row>
    <row r="716" spans="2:11">
      <c r="B716" s="131" t="s">
        <v>642</v>
      </c>
      <c r="C716" s="131" t="s">
        <v>141</v>
      </c>
      <c r="D716" s="1">
        <v>10780</v>
      </c>
      <c r="E716" s="1"/>
      <c r="F716" s="109">
        <v>10804</v>
      </c>
      <c r="G716" s="1"/>
      <c r="H716" s="1">
        <f>F716-D716</f>
        <v>24</v>
      </c>
      <c r="I716" s="1"/>
      <c r="J716" s="5"/>
      <c r="K716" s="5"/>
    </row>
    <row r="717" spans="2:11">
      <c r="B717" s="132"/>
      <c r="C717" s="132"/>
      <c r="D717" s="1">
        <v>10780</v>
      </c>
      <c r="E717" s="1"/>
      <c r="F717" s="109">
        <v>10804</v>
      </c>
      <c r="G717" s="1"/>
      <c r="H717" s="1">
        <f t="shared" ref="H717:H719" si="78">F717-D717</f>
        <v>24</v>
      </c>
      <c r="I717" s="1"/>
      <c r="J717" s="5"/>
      <c r="K717" s="5"/>
    </row>
    <row r="718" spans="2:11">
      <c r="B718" s="132"/>
      <c r="C718" s="132"/>
      <c r="D718" s="1">
        <v>10780</v>
      </c>
      <c r="E718" s="1"/>
      <c r="F718" s="109">
        <v>10815</v>
      </c>
      <c r="G718" s="1"/>
      <c r="H718" s="1">
        <f t="shared" si="78"/>
        <v>35</v>
      </c>
      <c r="I718" s="1"/>
      <c r="J718" s="5"/>
      <c r="K718" s="5"/>
    </row>
    <row r="719" spans="2:11">
      <c r="B719" s="133"/>
      <c r="C719" s="133"/>
      <c r="D719" s="1">
        <v>10780</v>
      </c>
      <c r="E719" s="1"/>
      <c r="F719" s="109">
        <v>10815</v>
      </c>
      <c r="G719" s="1"/>
      <c r="H719" s="1">
        <f t="shared" si="78"/>
        <v>35</v>
      </c>
      <c r="I719" s="1"/>
      <c r="J719" s="5">
        <f>H716+H717+H718+H719</f>
        <v>118</v>
      </c>
      <c r="K719" s="5">
        <f>J719*75</f>
        <v>8850</v>
      </c>
    </row>
    <row r="720" spans="2:11">
      <c r="B720" s="131" t="s">
        <v>644</v>
      </c>
      <c r="C720" s="131" t="s">
        <v>141</v>
      </c>
      <c r="D720" s="1">
        <v>10836</v>
      </c>
      <c r="E720" s="1">
        <v>10850</v>
      </c>
      <c r="F720" s="109"/>
      <c r="G720" s="1"/>
      <c r="H720" s="1">
        <f>E720-D720</f>
        <v>14</v>
      </c>
      <c r="I720" s="1"/>
      <c r="J720" s="5"/>
      <c r="K720" s="5"/>
    </row>
    <row r="721" spans="2:11">
      <c r="B721" s="133"/>
      <c r="C721" s="133"/>
      <c r="D721" s="1">
        <v>10840</v>
      </c>
      <c r="E721" s="1">
        <v>10850</v>
      </c>
      <c r="F721" s="109"/>
      <c r="G721" s="1"/>
      <c r="H721" s="1">
        <f t="shared" ref="H721:H729" si="79">E721-D721</f>
        <v>10</v>
      </c>
      <c r="I721" s="1"/>
      <c r="J721" s="5">
        <f>H720+H721</f>
        <v>24</v>
      </c>
      <c r="K721" s="5">
        <f>J721*75</f>
        <v>1800</v>
      </c>
    </row>
    <row r="722" spans="2:11">
      <c r="B722" s="131" t="s">
        <v>646</v>
      </c>
      <c r="C722" s="131" t="s">
        <v>141</v>
      </c>
      <c r="D722" s="1">
        <v>10788</v>
      </c>
      <c r="E722" s="1">
        <v>10812</v>
      </c>
      <c r="F722" s="109"/>
      <c r="G722" s="1"/>
      <c r="H722" s="1">
        <f t="shared" si="79"/>
        <v>24</v>
      </c>
      <c r="I722" s="1"/>
      <c r="J722" s="5"/>
      <c r="K722" s="5"/>
    </row>
    <row r="723" spans="2:11">
      <c r="B723" s="133"/>
      <c r="C723" s="133"/>
      <c r="D723" s="1">
        <v>10788</v>
      </c>
      <c r="E723" s="1">
        <v>10812</v>
      </c>
      <c r="F723" s="109"/>
      <c r="G723" s="1"/>
      <c r="H723" s="1">
        <f t="shared" si="79"/>
        <v>24</v>
      </c>
      <c r="I723" s="1"/>
      <c r="J723" s="5">
        <f>H722+H723</f>
        <v>48</v>
      </c>
      <c r="K723" s="5">
        <f>J723*75</f>
        <v>3600</v>
      </c>
    </row>
    <row r="724" spans="2:11">
      <c r="B724" s="131" t="s">
        <v>649</v>
      </c>
      <c r="C724" s="131" t="s">
        <v>141</v>
      </c>
      <c r="D724" s="1">
        <v>10765</v>
      </c>
      <c r="E724" s="1">
        <v>10790</v>
      </c>
      <c r="F724" s="109"/>
      <c r="G724" s="1"/>
      <c r="H724" s="1">
        <f t="shared" si="79"/>
        <v>25</v>
      </c>
      <c r="I724" s="1"/>
      <c r="J724" s="5"/>
      <c r="K724" s="5"/>
    </row>
    <row r="725" spans="2:11">
      <c r="B725" s="133"/>
      <c r="C725" s="133"/>
      <c r="D725" s="1">
        <v>10745</v>
      </c>
      <c r="E725" s="1">
        <v>10790</v>
      </c>
      <c r="F725" s="109"/>
      <c r="G725" s="1"/>
      <c r="H725" s="1">
        <f t="shared" si="79"/>
        <v>45</v>
      </c>
      <c r="I725" s="1"/>
      <c r="J725" s="5">
        <f>H724+H725</f>
        <v>70</v>
      </c>
      <c r="K725" s="5">
        <f>J725*75</f>
        <v>5250</v>
      </c>
    </row>
    <row r="726" spans="2:11">
      <c r="B726" s="131" t="s">
        <v>654</v>
      </c>
      <c r="C726" s="131" t="s">
        <v>141</v>
      </c>
      <c r="D726" s="1">
        <v>10788</v>
      </c>
      <c r="E726" s="1">
        <v>10800</v>
      </c>
      <c r="F726" s="109"/>
      <c r="G726" s="1"/>
      <c r="H726" s="1">
        <f t="shared" si="79"/>
        <v>12</v>
      </c>
      <c r="I726" s="1"/>
      <c r="J726" s="5"/>
      <c r="K726" s="5"/>
    </row>
    <row r="727" spans="2:11">
      <c r="B727" s="133"/>
      <c r="C727" s="133"/>
      <c r="D727" s="1">
        <v>10785</v>
      </c>
      <c r="E727" s="1">
        <v>10800</v>
      </c>
      <c r="F727" s="109"/>
      <c r="G727" s="1"/>
      <c r="H727" s="1">
        <f t="shared" si="79"/>
        <v>15</v>
      </c>
      <c r="I727" s="1"/>
      <c r="J727" s="5">
        <f>H726+H727</f>
        <v>27</v>
      </c>
      <c r="K727" s="5">
        <f>J727*75</f>
        <v>2025</v>
      </c>
    </row>
    <row r="728" spans="2:11">
      <c r="B728" s="131" t="s">
        <v>650</v>
      </c>
      <c r="C728" s="131" t="s">
        <v>141</v>
      </c>
      <c r="D728" s="1">
        <v>10722</v>
      </c>
      <c r="E728" s="1">
        <v>10749</v>
      </c>
      <c r="F728" s="109"/>
      <c r="G728" s="1"/>
      <c r="H728" s="1">
        <f t="shared" si="79"/>
        <v>27</v>
      </c>
      <c r="I728" s="1"/>
      <c r="J728" s="5"/>
      <c r="K728" s="5"/>
    </row>
    <row r="729" spans="2:11">
      <c r="B729" s="133"/>
      <c r="C729" s="133"/>
      <c r="D729" s="1">
        <v>10712</v>
      </c>
      <c r="E729" s="1">
        <v>10749</v>
      </c>
      <c r="F729" s="109"/>
      <c r="G729" s="1"/>
      <c r="H729" s="1">
        <f t="shared" si="79"/>
        <v>37</v>
      </c>
      <c r="I729" s="1"/>
      <c r="J729" s="5">
        <f>H728+H729</f>
        <v>64</v>
      </c>
      <c r="K729" s="5">
        <f>J729*75</f>
        <v>4800</v>
      </c>
    </row>
    <row r="730" spans="2:11">
      <c r="B730" s="131" t="s">
        <v>651</v>
      </c>
      <c r="C730" s="131" t="s">
        <v>141</v>
      </c>
      <c r="D730" s="1">
        <v>10750</v>
      </c>
      <c r="E730" s="1"/>
      <c r="F730" s="109">
        <v>10782</v>
      </c>
      <c r="G730" s="1"/>
      <c r="H730" s="1">
        <f>F730-D730</f>
        <v>32</v>
      </c>
      <c r="I730" s="1"/>
      <c r="J730" s="5"/>
      <c r="K730" s="5"/>
    </row>
    <row r="731" spans="2:11">
      <c r="B731" s="133"/>
      <c r="C731" s="133"/>
      <c r="D731" s="1">
        <v>10750</v>
      </c>
      <c r="E731" s="1"/>
      <c r="F731" s="109">
        <v>10782</v>
      </c>
      <c r="G731" s="1"/>
      <c r="H731" s="1">
        <f>F731-D731</f>
        <v>32</v>
      </c>
      <c r="I731" s="1"/>
      <c r="J731" s="5">
        <f>H730+H731</f>
        <v>64</v>
      </c>
      <c r="K731" s="5">
        <f>J731*75</f>
        <v>4800</v>
      </c>
    </row>
    <row r="732" spans="2:11">
      <c r="B732" s="131" t="s">
        <v>652</v>
      </c>
      <c r="C732" s="131" t="s">
        <v>141</v>
      </c>
      <c r="D732" s="1">
        <v>10755</v>
      </c>
      <c r="E732" s="1">
        <v>10800</v>
      </c>
      <c r="F732" s="109"/>
      <c r="G732" s="1"/>
      <c r="H732" s="1">
        <f>E732-D732</f>
        <v>45</v>
      </c>
      <c r="I732" s="1"/>
      <c r="J732" s="5"/>
      <c r="K732" s="5"/>
    </row>
    <row r="733" spans="2:11">
      <c r="B733" s="132"/>
      <c r="C733" s="132"/>
      <c r="D733" s="1">
        <v>10736</v>
      </c>
      <c r="E733" s="1">
        <v>10800</v>
      </c>
      <c r="F733" s="109"/>
      <c r="G733" s="1"/>
      <c r="H733" s="1">
        <f t="shared" ref="H733:H734" si="80">E733-D733</f>
        <v>64</v>
      </c>
      <c r="I733" s="1"/>
      <c r="J733" s="5"/>
      <c r="K733" s="5"/>
    </row>
    <row r="734" spans="2:11">
      <c r="B734" s="133"/>
      <c r="C734" s="133"/>
      <c r="D734" s="1">
        <v>10718</v>
      </c>
      <c r="E734" s="1">
        <v>10800</v>
      </c>
      <c r="F734" s="109"/>
      <c r="G734" s="1"/>
      <c r="H734" s="1">
        <f t="shared" si="80"/>
        <v>82</v>
      </c>
      <c r="I734" s="1"/>
      <c r="J734" s="5">
        <f>H732+H733+H734</f>
        <v>191</v>
      </c>
      <c r="K734" s="5">
        <f>J734*75</f>
        <v>14325</v>
      </c>
    </row>
    <row r="735" spans="2:11">
      <c r="B735" s="131" t="s">
        <v>655</v>
      </c>
      <c r="C735" s="131" t="s">
        <v>141</v>
      </c>
      <c r="D735" s="1">
        <v>10761</v>
      </c>
      <c r="E735" s="1"/>
      <c r="F735" s="109">
        <v>10792</v>
      </c>
      <c r="G735" s="1"/>
      <c r="H735" s="1">
        <f>F735-D735</f>
        <v>31</v>
      </c>
      <c r="I735" s="1"/>
      <c r="J735" s="5"/>
      <c r="K735" s="5"/>
    </row>
    <row r="736" spans="2:11">
      <c r="B736" s="132"/>
      <c r="C736" s="132"/>
      <c r="D736" s="1">
        <v>10761</v>
      </c>
      <c r="E736" s="1"/>
      <c r="F736" s="109">
        <v>10814</v>
      </c>
      <c r="G736" s="1"/>
      <c r="H736" s="1">
        <f t="shared" ref="H736:H737" si="81">F736-D736</f>
        <v>53</v>
      </c>
      <c r="I736" s="1"/>
      <c r="J736" s="5"/>
      <c r="K736" s="5"/>
    </row>
    <row r="737" spans="2:11">
      <c r="B737" s="133"/>
      <c r="C737" s="133"/>
      <c r="D737" s="1">
        <v>10761</v>
      </c>
      <c r="E737" s="1"/>
      <c r="F737" s="109">
        <v>10837</v>
      </c>
      <c r="G737" s="1"/>
      <c r="H737" s="1">
        <f t="shared" si="81"/>
        <v>76</v>
      </c>
      <c r="I737" s="1"/>
      <c r="J737" s="5">
        <f>H735+H736+H737</f>
        <v>160</v>
      </c>
      <c r="K737" s="5">
        <f>J737*75</f>
        <v>12000</v>
      </c>
    </row>
    <row r="738" spans="2:11">
      <c r="B738" s="131" t="s">
        <v>656</v>
      </c>
      <c r="C738" s="131" t="s">
        <v>141</v>
      </c>
      <c r="D738" s="1">
        <v>10781</v>
      </c>
      <c r="E738" s="1">
        <v>10800</v>
      </c>
      <c r="F738" s="109"/>
      <c r="G738" s="1"/>
      <c r="H738" s="1">
        <f>E738-D738</f>
        <v>19</v>
      </c>
      <c r="I738" s="1"/>
      <c r="J738" s="5"/>
      <c r="K738" s="5"/>
    </row>
    <row r="739" spans="2:11">
      <c r="B739" s="132"/>
      <c r="C739" s="132"/>
      <c r="D739" s="1">
        <v>10765</v>
      </c>
      <c r="E739" s="1">
        <v>10800</v>
      </c>
      <c r="F739" s="109"/>
      <c r="G739" s="1"/>
      <c r="H739" s="1">
        <f t="shared" ref="H739:H740" si="82">E739-D739</f>
        <v>35</v>
      </c>
      <c r="I739" s="1"/>
      <c r="J739" s="5"/>
      <c r="K739" s="5"/>
    </row>
    <row r="740" spans="2:11">
      <c r="B740" s="133"/>
      <c r="C740" s="133"/>
      <c r="D740" s="1">
        <v>10751</v>
      </c>
      <c r="E740" s="1">
        <v>10800</v>
      </c>
      <c r="F740" s="109"/>
      <c r="G740" s="1"/>
      <c r="H740" s="1">
        <f t="shared" si="82"/>
        <v>49</v>
      </c>
      <c r="I740" s="1"/>
      <c r="J740" s="5">
        <f>H738+H739+H740</f>
        <v>103</v>
      </c>
      <c r="K740" s="5">
        <f>J740*75</f>
        <v>7725</v>
      </c>
    </row>
    <row r="741" spans="2:11">
      <c r="B741" s="131" t="s">
        <v>658</v>
      </c>
      <c r="C741" s="131" t="s">
        <v>141</v>
      </c>
      <c r="D741" s="1">
        <v>10787</v>
      </c>
      <c r="E741" s="1"/>
      <c r="F741" s="109"/>
      <c r="G741" s="1">
        <v>10760</v>
      </c>
      <c r="H741" s="1">
        <f>G741-D741</f>
        <v>-27</v>
      </c>
      <c r="I741" s="1"/>
      <c r="J741" s="5"/>
      <c r="K741" s="5"/>
    </row>
    <row r="742" spans="2:11">
      <c r="B742" s="133"/>
      <c r="C742" s="133"/>
      <c r="D742" s="1">
        <v>10787</v>
      </c>
      <c r="E742" s="1"/>
      <c r="F742" s="109"/>
      <c r="G742" s="1">
        <v>10760</v>
      </c>
      <c r="H742" s="1">
        <f>G742-D742</f>
        <v>-27</v>
      </c>
      <c r="I742" s="1"/>
      <c r="J742" s="5">
        <f>H741+H742</f>
        <v>-54</v>
      </c>
      <c r="K742" s="5">
        <f>J742*75</f>
        <v>-4050</v>
      </c>
    </row>
    <row r="743" spans="2:11">
      <c r="B743" s="131" t="s">
        <v>659</v>
      </c>
      <c r="C743" s="131" t="s">
        <v>141</v>
      </c>
      <c r="D743" s="1">
        <v>10719</v>
      </c>
      <c r="E743" s="1">
        <v>10750</v>
      </c>
      <c r="F743" s="109"/>
      <c r="G743" s="1"/>
      <c r="H743" s="1">
        <f>E743-D743</f>
        <v>31</v>
      </c>
      <c r="I743" s="1"/>
      <c r="J743" s="5"/>
      <c r="K743" s="5"/>
    </row>
    <row r="744" spans="2:11">
      <c r="B744" s="132"/>
      <c r="C744" s="132"/>
      <c r="D744" s="1">
        <v>10719</v>
      </c>
      <c r="E744" s="1">
        <v>10750</v>
      </c>
      <c r="F744" s="109"/>
      <c r="G744" s="1"/>
      <c r="H744" s="1">
        <f t="shared" ref="H744:H746" si="83">E744-D744</f>
        <v>31</v>
      </c>
      <c r="I744" s="1"/>
      <c r="J744" s="5"/>
      <c r="K744" s="5"/>
    </row>
    <row r="745" spans="2:11">
      <c r="B745" s="132"/>
      <c r="C745" s="132"/>
      <c r="D745" s="1">
        <v>10715</v>
      </c>
      <c r="E745" s="1">
        <v>10750</v>
      </c>
      <c r="F745" s="109"/>
      <c r="G745" s="1"/>
      <c r="H745" s="1">
        <f t="shared" si="83"/>
        <v>35</v>
      </c>
      <c r="I745" s="1"/>
      <c r="J745" s="5"/>
      <c r="K745" s="5"/>
    </row>
    <row r="746" spans="2:11">
      <c r="B746" s="132"/>
      <c r="C746" s="132"/>
      <c r="D746" s="1">
        <v>10715</v>
      </c>
      <c r="E746" s="1">
        <v>10750</v>
      </c>
      <c r="F746" s="109"/>
      <c r="G746" s="1"/>
      <c r="H746" s="1">
        <f t="shared" si="83"/>
        <v>35</v>
      </c>
      <c r="I746" s="1"/>
      <c r="J746" s="5"/>
      <c r="K746" s="5"/>
    </row>
    <row r="747" spans="2:11">
      <c r="B747" s="133"/>
      <c r="C747" s="133"/>
      <c r="D747" s="1">
        <v>10711</v>
      </c>
      <c r="E747" s="1"/>
      <c r="F747" s="109"/>
      <c r="G747" s="1">
        <v>10688</v>
      </c>
      <c r="H747" s="1">
        <f>G747-D747</f>
        <v>-23</v>
      </c>
      <c r="I747" s="1"/>
      <c r="J747" s="5">
        <f>H743+H744+H745+H746+H747</f>
        <v>109</v>
      </c>
      <c r="K747" s="5">
        <f>J747*75</f>
        <v>8175</v>
      </c>
    </row>
    <row r="748" spans="2:11">
      <c r="B748" s="131" t="s">
        <v>660</v>
      </c>
      <c r="C748" s="131" t="s">
        <v>141</v>
      </c>
      <c r="D748" s="1">
        <v>10615</v>
      </c>
      <c r="E748" s="1">
        <v>10650</v>
      </c>
      <c r="F748" s="109"/>
      <c r="G748" s="1"/>
      <c r="H748" s="1">
        <f>E748-D748</f>
        <v>35</v>
      </c>
      <c r="I748" s="1"/>
      <c r="J748" s="5"/>
      <c r="K748" s="5"/>
    </row>
    <row r="749" spans="2:11">
      <c r="B749" s="132"/>
      <c r="C749" s="132"/>
      <c r="D749" s="1">
        <v>10604</v>
      </c>
      <c r="E749" s="1">
        <v>10650</v>
      </c>
      <c r="F749" s="109"/>
      <c r="G749" s="1"/>
      <c r="H749" s="1">
        <f t="shared" ref="H749:H751" si="84">E749-D749</f>
        <v>46</v>
      </c>
      <c r="I749" s="1"/>
      <c r="J749" s="5"/>
      <c r="K749" s="5"/>
    </row>
    <row r="750" spans="2:11">
      <c r="B750" s="132"/>
      <c r="C750" s="132"/>
      <c r="D750" s="1">
        <v>10586</v>
      </c>
      <c r="E750" s="1">
        <v>10650</v>
      </c>
      <c r="F750" s="109"/>
      <c r="G750" s="1"/>
      <c r="H750" s="1">
        <f t="shared" si="84"/>
        <v>64</v>
      </c>
      <c r="I750" s="1"/>
      <c r="J750" s="5"/>
      <c r="K750" s="5"/>
    </row>
    <row r="751" spans="2:11">
      <c r="B751" s="133"/>
      <c r="C751" s="133"/>
      <c r="D751" s="1">
        <v>10560</v>
      </c>
      <c r="E751" s="1">
        <v>10650</v>
      </c>
      <c r="F751" s="109"/>
      <c r="G751" s="1"/>
      <c r="H751" s="1">
        <f t="shared" si="84"/>
        <v>90</v>
      </c>
      <c r="I751" s="1"/>
      <c r="J751" s="5">
        <f>H748+H749+H750+H751</f>
        <v>235</v>
      </c>
      <c r="K751" s="5">
        <f>J751*75</f>
        <v>17625</v>
      </c>
    </row>
    <row r="752" spans="2:11">
      <c r="B752" s="131" t="s">
        <v>662</v>
      </c>
      <c r="C752" s="131" t="s">
        <v>145</v>
      </c>
      <c r="D752" s="1">
        <v>10614</v>
      </c>
      <c r="E752" s="1"/>
      <c r="F752" s="109">
        <v>10638</v>
      </c>
      <c r="G752" s="110"/>
      <c r="H752" s="1">
        <f>F752-D752</f>
        <v>24</v>
      </c>
      <c r="I752" s="1"/>
      <c r="J752" s="5"/>
      <c r="K752" s="5"/>
    </row>
    <row r="753" spans="2:11">
      <c r="B753" s="132"/>
      <c r="C753" s="132"/>
      <c r="D753" s="1">
        <v>10614</v>
      </c>
      <c r="E753" s="1"/>
      <c r="F753" s="109">
        <v>10650</v>
      </c>
      <c r="G753" s="110"/>
      <c r="H753" s="1">
        <f t="shared" ref="H753:H755" si="85">F753-D753</f>
        <v>36</v>
      </c>
      <c r="I753" s="1"/>
      <c r="J753" s="5"/>
      <c r="K753" s="5"/>
    </row>
    <row r="754" spans="2:11">
      <c r="B754" s="132"/>
      <c r="C754" s="132"/>
      <c r="D754" s="1">
        <v>10614</v>
      </c>
      <c r="E754" s="1"/>
      <c r="F754" s="109">
        <v>10672</v>
      </c>
      <c r="G754" s="110"/>
      <c r="H754" s="1">
        <f t="shared" si="85"/>
        <v>58</v>
      </c>
      <c r="I754" s="1"/>
      <c r="J754" s="5"/>
      <c r="K754" s="5"/>
    </row>
    <row r="755" spans="2:11">
      <c r="B755" s="133"/>
      <c r="C755" s="133"/>
      <c r="D755" s="1">
        <v>10614</v>
      </c>
      <c r="E755" s="1"/>
      <c r="F755" s="109">
        <v>10687</v>
      </c>
      <c r="G755" s="110"/>
      <c r="H755" s="1">
        <f t="shared" si="85"/>
        <v>73</v>
      </c>
      <c r="I755" s="1"/>
      <c r="J755" s="5">
        <f>H752+H753+H754+H755</f>
        <v>191</v>
      </c>
      <c r="K755" s="5">
        <f>J755*75</f>
        <v>14325</v>
      </c>
    </row>
    <row r="756" spans="2:11">
      <c r="B756" s="1"/>
      <c r="C756" s="1"/>
      <c r="D756" s="1"/>
      <c r="E756" s="1"/>
      <c r="F756" s="134" t="s">
        <v>638</v>
      </c>
      <c r="G756" s="135"/>
      <c r="H756" s="5">
        <f>SUM(H676:H755)</f>
        <v>2255</v>
      </c>
      <c r="I756" s="5">
        <f>H756*75</f>
        <v>169125</v>
      </c>
      <c r="J756" s="1"/>
      <c r="K756" s="1"/>
    </row>
    <row r="759" spans="2:11">
      <c r="B759" s="5" t="s">
        <v>139</v>
      </c>
      <c r="C759" s="5">
        <v>2018</v>
      </c>
      <c r="D759" s="13"/>
      <c r="E759" s="13"/>
      <c r="F759" s="13"/>
      <c r="G759" s="13"/>
      <c r="H759" s="13"/>
      <c r="I759" s="13"/>
      <c r="J759" s="139" t="s">
        <v>527</v>
      </c>
      <c r="K759" s="140"/>
    </row>
    <row r="760" spans="2:11">
      <c r="B760" s="11"/>
      <c r="C760" s="11"/>
      <c r="D760" s="11"/>
      <c r="E760" s="11"/>
      <c r="F760" s="11"/>
      <c r="G760" s="11"/>
      <c r="H760" s="11" t="s">
        <v>4</v>
      </c>
      <c r="I760" s="11"/>
      <c r="J760" s="141"/>
      <c r="K760" s="142"/>
    </row>
    <row r="761" spans="2:11">
      <c r="B761" s="12" t="s">
        <v>0</v>
      </c>
      <c r="C761" s="12" t="s">
        <v>5</v>
      </c>
      <c r="D761" s="12" t="s">
        <v>2</v>
      </c>
      <c r="E761" s="12" t="s">
        <v>6</v>
      </c>
      <c r="F761" s="12" t="s">
        <v>3</v>
      </c>
      <c r="G761" s="12" t="s">
        <v>7</v>
      </c>
      <c r="H761" s="12" t="s">
        <v>8</v>
      </c>
      <c r="I761" s="12" t="s">
        <v>9</v>
      </c>
      <c r="J761" s="76" t="s">
        <v>525</v>
      </c>
      <c r="K761" s="77" t="s">
        <v>526</v>
      </c>
    </row>
    <row r="762" spans="2:11">
      <c r="B762" s="131" t="s">
        <v>665</v>
      </c>
      <c r="C762" s="131" t="s">
        <v>145</v>
      </c>
      <c r="D762" s="1">
        <v>10646</v>
      </c>
      <c r="E762" s="1">
        <v>10665</v>
      </c>
      <c r="F762" s="1"/>
      <c r="G762" s="1"/>
      <c r="H762" s="1">
        <f>E762-D762</f>
        <v>19</v>
      </c>
      <c r="I762" s="1"/>
      <c r="J762" s="1"/>
      <c r="K762" s="1"/>
    </row>
    <row r="763" spans="2:11">
      <c r="B763" s="132"/>
      <c r="C763" s="132"/>
      <c r="D763" s="1">
        <v>10637</v>
      </c>
      <c r="E763" s="1">
        <v>10665</v>
      </c>
      <c r="F763" s="1"/>
      <c r="G763" s="1"/>
      <c r="H763" s="1">
        <f t="shared" ref="H763:H765" si="86">E763-D763</f>
        <v>28</v>
      </c>
      <c r="I763" s="1"/>
      <c r="J763" s="1"/>
      <c r="K763" s="1"/>
    </row>
    <row r="764" spans="2:11">
      <c r="B764" s="132"/>
      <c r="C764" s="132"/>
      <c r="D764" s="1">
        <v>10630</v>
      </c>
      <c r="E764" s="1">
        <v>10665</v>
      </c>
      <c r="F764" s="1"/>
      <c r="G764" s="1"/>
      <c r="H764" s="1">
        <f t="shared" si="86"/>
        <v>35</v>
      </c>
      <c r="I764" s="1"/>
      <c r="J764" s="1"/>
      <c r="K764" s="1"/>
    </row>
    <row r="765" spans="2:11">
      <c r="B765" s="132"/>
      <c r="C765" s="132"/>
      <c r="D765" s="1">
        <v>10616</v>
      </c>
      <c r="E765" s="1">
        <v>10665</v>
      </c>
      <c r="F765" s="1"/>
      <c r="G765" s="1"/>
      <c r="H765" s="1">
        <f t="shared" si="86"/>
        <v>49</v>
      </c>
      <c r="I765" s="1"/>
      <c r="J765" s="1"/>
      <c r="K765" s="1"/>
    </row>
    <row r="766" spans="2:11">
      <c r="B766" s="132"/>
      <c r="C766" s="132"/>
      <c r="D766" s="1">
        <v>10638</v>
      </c>
      <c r="E766" s="1"/>
      <c r="F766" s="1">
        <v>10666</v>
      </c>
      <c r="G766" s="1"/>
      <c r="H766" s="1">
        <f>F766-D766</f>
        <v>28</v>
      </c>
      <c r="I766" s="1"/>
      <c r="J766" s="1"/>
      <c r="K766" s="1"/>
    </row>
    <row r="767" spans="2:11">
      <c r="B767" s="133"/>
      <c r="C767" s="133"/>
      <c r="D767" s="1">
        <v>10638</v>
      </c>
      <c r="E767" s="1"/>
      <c r="F767" s="1">
        <v>10666</v>
      </c>
      <c r="G767" s="1"/>
      <c r="H767" s="1">
        <f>F767-D767</f>
        <v>28</v>
      </c>
      <c r="I767" s="1"/>
      <c r="J767" s="5">
        <v>187</v>
      </c>
      <c r="K767" s="5">
        <f>J767*75</f>
        <v>14025</v>
      </c>
    </row>
    <row r="768" spans="2:11">
      <c r="B768" s="131" t="s">
        <v>666</v>
      </c>
      <c r="C768" s="131" t="s">
        <v>145</v>
      </c>
      <c r="D768" s="1">
        <v>10680</v>
      </c>
      <c r="E768" s="1"/>
      <c r="F768" s="1">
        <v>10723</v>
      </c>
      <c r="G768" s="1"/>
      <c r="H768" s="1">
        <f>F768-D768</f>
        <v>43</v>
      </c>
      <c r="I768" s="1"/>
      <c r="J768" s="5"/>
      <c r="K768" s="5"/>
    </row>
    <row r="769" spans="2:11">
      <c r="B769" s="132"/>
      <c r="C769" s="132"/>
      <c r="D769" s="1">
        <v>10680</v>
      </c>
      <c r="E769" s="1"/>
      <c r="F769" s="1">
        <v>10732</v>
      </c>
      <c r="G769" s="1"/>
      <c r="H769" s="1">
        <f t="shared" ref="H769:H777" si="87">F769-D769</f>
        <v>52</v>
      </c>
      <c r="I769" s="1"/>
      <c r="J769" s="5"/>
      <c r="K769" s="5"/>
    </row>
    <row r="770" spans="2:11">
      <c r="B770" s="132"/>
      <c r="C770" s="132"/>
      <c r="D770" s="1">
        <v>10665</v>
      </c>
      <c r="E770" s="1"/>
      <c r="F770" s="1">
        <v>10732</v>
      </c>
      <c r="G770" s="1"/>
      <c r="H770" s="1">
        <f t="shared" si="87"/>
        <v>67</v>
      </c>
      <c r="I770" s="1"/>
      <c r="J770" s="5"/>
      <c r="K770" s="5"/>
    </row>
    <row r="771" spans="2:11">
      <c r="B771" s="133"/>
      <c r="C771" s="133"/>
      <c r="D771" s="1">
        <v>10665</v>
      </c>
      <c r="E771" s="1"/>
      <c r="F771" s="1">
        <v>10715</v>
      </c>
      <c r="G771" s="1"/>
      <c r="H771" s="1">
        <f t="shared" si="87"/>
        <v>50</v>
      </c>
      <c r="I771" s="1"/>
      <c r="J771" s="5">
        <f>H768+H769+H770+H771</f>
        <v>212</v>
      </c>
      <c r="K771" s="5">
        <f>J771*75</f>
        <v>15900</v>
      </c>
    </row>
    <row r="772" spans="2:11">
      <c r="B772" s="131" t="s">
        <v>668</v>
      </c>
      <c r="C772" s="131" t="s">
        <v>145</v>
      </c>
      <c r="D772" s="1">
        <v>10715</v>
      </c>
      <c r="E772" s="1"/>
      <c r="F772" s="1">
        <v>10775</v>
      </c>
      <c r="G772" s="1"/>
      <c r="H772" s="1">
        <f t="shared" si="87"/>
        <v>60</v>
      </c>
      <c r="I772" s="1"/>
      <c r="J772" s="5"/>
      <c r="K772" s="5"/>
    </row>
    <row r="773" spans="2:11">
      <c r="B773" s="132"/>
      <c r="C773" s="132"/>
      <c r="D773" s="1">
        <v>10715</v>
      </c>
      <c r="E773" s="1"/>
      <c r="F773" s="1">
        <v>10775</v>
      </c>
      <c r="G773" s="1"/>
      <c r="H773" s="1">
        <f t="shared" si="87"/>
        <v>60</v>
      </c>
      <c r="I773" s="1"/>
      <c r="J773" s="5"/>
      <c r="K773" s="5"/>
    </row>
    <row r="774" spans="2:11">
      <c r="B774" s="132"/>
      <c r="C774" s="132"/>
      <c r="D774" s="1">
        <v>10730</v>
      </c>
      <c r="E774" s="1"/>
      <c r="F774" s="1">
        <v>10775</v>
      </c>
      <c r="G774" s="1"/>
      <c r="H774" s="1">
        <f t="shared" si="87"/>
        <v>45</v>
      </c>
      <c r="I774" s="1"/>
      <c r="J774" s="5"/>
      <c r="K774" s="5"/>
    </row>
    <row r="775" spans="2:11">
      <c r="B775" s="133"/>
      <c r="C775" s="133"/>
      <c r="D775" s="1">
        <v>10730</v>
      </c>
      <c r="E775" s="1"/>
      <c r="F775" s="1">
        <v>10775</v>
      </c>
      <c r="G775" s="1"/>
      <c r="H775" s="1">
        <f t="shared" si="87"/>
        <v>45</v>
      </c>
      <c r="I775" s="1"/>
      <c r="J775" s="5">
        <f>H772+H773+H774+H775</f>
        <v>210</v>
      </c>
      <c r="K775" s="5">
        <f>J775*75</f>
        <v>15750</v>
      </c>
    </row>
    <row r="776" spans="2:11">
      <c r="B776" s="136" t="s">
        <v>673</v>
      </c>
      <c r="C776" s="136" t="s">
        <v>145</v>
      </c>
      <c r="D776" s="1">
        <v>10758</v>
      </c>
      <c r="E776" s="1"/>
      <c r="F776" s="1">
        <v>10790</v>
      </c>
      <c r="G776" s="1"/>
      <c r="H776" s="1">
        <f t="shared" si="87"/>
        <v>32</v>
      </c>
      <c r="I776" s="1"/>
      <c r="J776" s="5"/>
      <c r="K776" s="5"/>
    </row>
    <row r="777" spans="2:11">
      <c r="B777" s="137"/>
      <c r="C777" s="137"/>
      <c r="D777" s="1">
        <v>10758</v>
      </c>
      <c r="E777" s="1"/>
      <c r="F777" s="1">
        <v>10790</v>
      </c>
      <c r="G777" s="1"/>
      <c r="H777" s="1">
        <f t="shared" si="87"/>
        <v>32</v>
      </c>
      <c r="I777" s="1"/>
      <c r="J777" s="5"/>
      <c r="K777" s="5"/>
    </row>
    <row r="778" spans="2:11">
      <c r="B778" s="137"/>
      <c r="C778" s="137"/>
      <c r="D778" s="13">
        <v>10758</v>
      </c>
      <c r="E778" s="1"/>
      <c r="F778" s="1"/>
      <c r="G778" s="1"/>
      <c r="H778" s="1"/>
      <c r="I778" s="13" t="s">
        <v>13</v>
      </c>
      <c r="J778" s="5"/>
      <c r="K778" s="5"/>
    </row>
    <row r="779" spans="2:11">
      <c r="B779" s="138"/>
      <c r="C779" s="138"/>
      <c r="D779" s="13">
        <v>10758</v>
      </c>
      <c r="E779" s="1"/>
      <c r="F779" s="1"/>
      <c r="G779" s="1"/>
      <c r="H779" s="1"/>
      <c r="I779" s="13" t="s">
        <v>13</v>
      </c>
      <c r="J779" s="5">
        <f>H776+H777</f>
        <v>64</v>
      </c>
      <c r="K779" s="5">
        <f>J779*75</f>
        <v>4800</v>
      </c>
    </row>
    <row r="780" spans="2:11">
      <c r="B780" s="136" t="s">
        <v>676</v>
      </c>
      <c r="C780" s="136" t="s">
        <v>145</v>
      </c>
      <c r="D780" s="13"/>
      <c r="E780" s="1"/>
      <c r="F780" s="1">
        <v>10800</v>
      </c>
      <c r="G780" s="1"/>
      <c r="H780" s="1">
        <f>F780-D778</f>
        <v>42</v>
      </c>
      <c r="I780" s="5"/>
      <c r="J780" s="5"/>
      <c r="K780" s="5"/>
    </row>
    <row r="781" spans="2:11">
      <c r="B781" s="137"/>
      <c r="C781" s="137"/>
      <c r="D781" s="13"/>
      <c r="E781" s="1"/>
      <c r="F781" s="1">
        <v>10814</v>
      </c>
      <c r="G781" s="1"/>
      <c r="H781" s="1">
        <f>F781-D779</f>
        <v>56</v>
      </c>
      <c r="I781" s="5"/>
      <c r="J781" s="5"/>
      <c r="K781" s="5"/>
    </row>
    <row r="782" spans="2:11">
      <c r="B782" s="137"/>
      <c r="C782" s="137"/>
      <c r="D782" s="13">
        <v>10733</v>
      </c>
      <c r="E782" s="1"/>
      <c r="F782" s="1">
        <v>10800</v>
      </c>
      <c r="G782" s="1"/>
      <c r="H782" s="1">
        <f>F782-D782</f>
        <v>67</v>
      </c>
      <c r="I782" s="5"/>
      <c r="J782" s="5"/>
      <c r="K782" s="5"/>
    </row>
    <row r="783" spans="2:11">
      <c r="B783" s="138"/>
      <c r="C783" s="138"/>
      <c r="D783" s="13">
        <v>10733</v>
      </c>
      <c r="E783" s="1"/>
      <c r="F783" s="1">
        <v>10814</v>
      </c>
      <c r="G783" s="1"/>
      <c r="H783" s="1">
        <f>F783-D783</f>
        <v>81</v>
      </c>
      <c r="I783" s="5"/>
      <c r="J783" s="5">
        <f>H780+H781+H782+H783</f>
        <v>246</v>
      </c>
      <c r="K783" s="5">
        <f>J783*75</f>
        <v>18450</v>
      </c>
    </row>
    <row r="784" spans="2:11">
      <c r="B784" s="131" t="s">
        <v>679</v>
      </c>
      <c r="C784" s="131" t="s">
        <v>145</v>
      </c>
      <c r="D784" s="13">
        <v>10821</v>
      </c>
      <c r="E784" s="1"/>
      <c r="F784" s="109">
        <v>10860</v>
      </c>
      <c r="G784" s="1"/>
      <c r="H784" s="1">
        <f>F784-D784</f>
        <v>39</v>
      </c>
      <c r="I784" s="5"/>
      <c r="J784" s="5"/>
      <c r="K784" s="5"/>
    </row>
    <row r="785" spans="2:11">
      <c r="B785" s="132"/>
      <c r="C785" s="132"/>
      <c r="D785" s="13">
        <v>10821</v>
      </c>
      <c r="E785" s="1"/>
      <c r="F785" s="109">
        <v>10860</v>
      </c>
      <c r="G785" s="1"/>
      <c r="H785" s="1">
        <f t="shared" ref="H785:H786" si="88">F785-D785</f>
        <v>39</v>
      </c>
      <c r="I785" s="5"/>
      <c r="J785" s="5"/>
      <c r="K785" s="5"/>
    </row>
    <row r="786" spans="2:11">
      <c r="B786" s="132"/>
      <c r="C786" s="132"/>
      <c r="D786" s="13">
        <v>10821</v>
      </c>
      <c r="E786" s="1"/>
      <c r="F786" s="109">
        <v>10860</v>
      </c>
      <c r="G786" s="1"/>
      <c r="H786" s="1">
        <f t="shared" si="88"/>
        <v>39</v>
      </c>
      <c r="I786" s="5"/>
      <c r="J786" s="5"/>
      <c r="K786" s="5"/>
    </row>
    <row r="787" spans="2:11">
      <c r="B787" s="133"/>
      <c r="C787" s="133"/>
      <c r="D787" s="13">
        <v>10821</v>
      </c>
      <c r="E787" s="1"/>
      <c r="F787" s="109"/>
      <c r="G787" s="1"/>
      <c r="H787" s="1"/>
      <c r="I787" s="5" t="s">
        <v>13</v>
      </c>
      <c r="J787" s="5">
        <f>H784+H785+H786</f>
        <v>117</v>
      </c>
      <c r="K787" s="5">
        <f>J787*75</f>
        <v>8775</v>
      </c>
    </row>
    <row r="788" spans="2:11">
      <c r="B788" s="131" t="s">
        <v>680</v>
      </c>
      <c r="C788" s="131" t="s">
        <v>145</v>
      </c>
      <c r="D788" s="13"/>
      <c r="E788" s="1"/>
      <c r="F788" s="109">
        <v>10940</v>
      </c>
      <c r="G788" s="1"/>
      <c r="H788" s="1">
        <f>F788-D787</f>
        <v>119</v>
      </c>
      <c r="I788" s="5"/>
      <c r="J788" s="5"/>
      <c r="K788" s="5"/>
    </row>
    <row r="789" spans="2:11">
      <c r="B789" s="132"/>
      <c r="C789" s="132"/>
      <c r="D789" s="13">
        <v>10918</v>
      </c>
      <c r="E789" s="1"/>
      <c r="F789" s="109">
        <v>10938</v>
      </c>
      <c r="G789" s="1"/>
      <c r="H789" s="1">
        <f>F789-D789</f>
        <v>20</v>
      </c>
      <c r="I789" s="5"/>
      <c r="J789" s="5"/>
      <c r="K789" s="5"/>
    </row>
    <row r="790" spans="2:11">
      <c r="B790" s="132"/>
      <c r="C790" s="132"/>
      <c r="D790" s="13">
        <v>10918</v>
      </c>
      <c r="E790" s="1"/>
      <c r="F790" s="109">
        <v>10950</v>
      </c>
      <c r="G790" s="1"/>
      <c r="H790" s="1">
        <f t="shared" ref="H790:H791" si="89">F790-D790</f>
        <v>32</v>
      </c>
      <c r="I790" s="5"/>
      <c r="J790" s="5"/>
      <c r="K790" s="5"/>
    </row>
    <row r="791" spans="2:11">
      <c r="B791" s="133"/>
      <c r="C791" s="133"/>
      <c r="D791" s="13">
        <v>10918</v>
      </c>
      <c r="E791" s="1"/>
      <c r="F791" s="109">
        <v>10950</v>
      </c>
      <c r="G791" s="1"/>
      <c r="H791" s="1">
        <f t="shared" si="89"/>
        <v>32</v>
      </c>
      <c r="I791" s="5"/>
      <c r="J791" s="5">
        <f>H788+H789+H790+H791</f>
        <v>203</v>
      </c>
      <c r="K791" s="5">
        <f>J791*75</f>
        <v>15225</v>
      </c>
    </row>
    <row r="792" spans="2:11">
      <c r="B792" s="131" t="s">
        <v>681</v>
      </c>
      <c r="C792" s="131" t="s">
        <v>145</v>
      </c>
      <c r="D792" s="13">
        <v>10960</v>
      </c>
      <c r="E792" s="1"/>
      <c r="F792" s="1"/>
      <c r="G792" s="110">
        <v>10949</v>
      </c>
      <c r="H792" s="1">
        <f>G792-D792</f>
        <v>-11</v>
      </c>
      <c r="I792" s="5"/>
      <c r="J792" s="5"/>
      <c r="K792" s="5"/>
    </row>
    <row r="793" spans="2:11">
      <c r="B793" s="132"/>
      <c r="C793" s="132"/>
      <c r="D793" s="13">
        <v>10960</v>
      </c>
      <c r="E793" s="1"/>
      <c r="F793" s="1"/>
      <c r="G793" s="110">
        <v>10949</v>
      </c>
      <c r="H793" s="1">
        <f>G793-D793</f>
        <v>-11</v>
      </c>
      <c r="I793" s="5"/>
      <c r="J793" s="5"/>
      <c r="K793" s="5"/>
    </row>
    <row r="794" spans="2:11">
      <c r="B794" s="132"/>
      <c r="C794" s="132"/>
      <c r="D794" s="13">
        <v>10920</v>
      </c>
      <c r="E794" s="1">
        <v>10940</v>
      </c>
      <c r="F794" s="1"/>
      <c r="G794" s="110"/>
      <c r="H794" s="1">
        <f>E794-D794</f>
        <v>20</v>
      </c>
      <c r="I794" s="5"/>
      <c r="J794" s="5"/>
      <c r="K794" s="5"/>
    </row>
    <row r="795" spans="2:11">
      <c r="B795" s="133"/>
      <c r="C795" s="133"/>
      <c r="D795" s="13">
        <v>10920</v>
      </c>
      <c r="E795" s="1">
        <v>10940</v>
      </c>
      <c r="F795" s="1"/>
      <c r="G795" s="110"/>
      <c r="H795" s="1">
        <f>E795-D795</f>
        <v>20</v>
      </c>
      <c r="I795" s="5"/>
      <c r="J795" s="5">
        <f>H792+H793+H794+H795</f>
        <v>18</v>
      </c>
      <c r="K795" s="5">
        <f>J795*75</f>
        <v>1350</v>
      </c>
    </row>
    <row r="796" spans="2:11">
      <c r="B796" s="131" t="s">
        <v>685</v>
      </c>
      <c r="C796" s="131" t="s">
        <v>145</v>
      </c>
      <c r="D796" s="13">
        <v>11015</v>
      </c>
      <c r="E796" s="1"/>
      <c r="F796" s="109">
        <v>11065</v>
      </c>
      <c r="G796" s="1"/>
      <c r="H796" s="1">
        <f>F796-D796</f>
        <v>50</v>
      </c>
      <c r="I796" s="5"/>
      <c r="J796" s="5"/>
      <c r="K796" s="5"/>
    </row>
    <row r="797" spans="2:11">
      <c r="B797" s="132"/>
      <c r="C797" s="132"/>
      <c r="D797" s="13">
        <v>11015</v>
      </c>
      <c r="E797" s="1"/>
      <c r="F797" s="109">
        <v>11065</v>
      </c>
      <c r="G797" s="1"/>
      <c r="H797" s="1">
        <f t="shared" ref="H797:H798" si="90">F797-D797</f>
        <v>50</v>
      </c>
      <c r="I797" s="5"/>
      <c r="J797" s="5"/>
      <c r="K797" s="5"/>
    </row>
    <row r="798" spans="2:11">
      <c r="B798" s="133"/>
      <c r="C798" s="133"/>
      <c r="D798" s="13">
        <v>11015</v>
      </c>
      <c r="E798" s="1"/>
      <c r="F798" s="109">
        <v>11065</v>
      </c>
      <c r="G798" s="1"/>
      <c r="H798" s="1">
        <f t="shared" si="90"/>
        <v>50</v>
      </c>
      <c r="I798" s="5"/>
      <c r="J798" s="5">
        <v>150</v>
      </c>
      <c r="K798" s="5">
        <f>J798*75</f>
        <v>11250</v>
      </c>
    </row>
    <row r="799" spans="2:11">
      <c r="B799" s="131" t="s">
        <v>688</v>
      </c>
      <c r="C799" s="131" t="s">
        <v>145</v>
      </c>
      <c r="D799" s="13">
        <v>11000</v>
      </c>
      <c r="E799" s="1">
        <v>11025</v>
      </c>
      <c r="F799" s="109"/>
      <c r="G799" s="1"/>
      <c r="H799" s="1">
        <f>E799-D799</f>
        <v>25</v>
      </c>
      <c r="I799" s="5"/>
      <c r="J799" s="5"/>
      <c r="K799" s="5"/>
    </row>
    <row r="800" spans="2:11">
      <c r="B800" s="133"/>
      <c r="C800" s="133"/>
      <c r="D800" s="13">
        <v>11000</v>
      </c>
      <c r="E800" s="1">
        <v>11025</v>
      </c>
      <c r="F800" s="109"/>
      <c r="G800" s="1"/>
      <c r="H800" s="1">
        <f>E800-D800</f>
        <v>25</v>
      </c>
      <c r="I800" s="5"/>
      <c r="J800" s="5">
        <v>50</v>
      </c>
      <c r="K800" s="5">
        <f>J800*75</f>
        <v>3750</v>
      </c>
    </row>
    <row r="801" spans="2:11">
      <c r="B801" s="131" t="s">
        <v>691</v>
      </c>
      <c r="C801" s="131" t="s">
        <v>145</v>
      </c>
      <c r="D801" s="13">
        <v>10965</v>
      </c>
      <c r="E801" s="1">
        <v>11000</v>
      </c>
      <c r="F801" s="109"/>
      <c r="G801" s="1"/>
      <c r="H801" s="1">
        <f>E801-D801</f>
        <v>35</v>
      </c>
      <c r="I801" s="5"/>
      <c r="J801" s="5"/>
      <c r="K801" s="5"/>
    </row>
    <row r="802" spans="2:11">
      <c r="B802" s="132"/>
      <c r="C802" s="132"/>
      <c r="D802" s="13">
        <v>10945</v>
      </c>
      <c r="E802" s="1">
        <v>11000</v>
      </c>
      <c r="F802" s="109"/>
      <c r="G802" s="1"/>
      <c r="H802" s="1">
        <f t="shared" ref="H802:H804" si="91">E802-D802</f>
        <v>55</v>
      </c>
      <c r="I802" s="5"/>
      <c r="J802" s="5"/>
      <c r="K802" s="5"/>
    </row>
    <row r="803" spans="2:11">
      <c r="B803" s="132"/>
      <c r="C803" s="132"/>
      <c r="D803" s="13">
        <v>10935</v>
      </c>
      <c r="E803" s="1">
        <v>11000</v>
      </c>
      <c r="F803" s="109"/>
      <c r="G803" s="1"/>
      <c r="H803" s="1">
        <f t="shared" si="91"/>
        <v>65</v>
      </c>
      <c r="I803" s="5"/>
      <c r="J803" s="5"/>
      <c r="K803" s="5"/>
    </row>
    <row r="804" spans="2:11">
      <c r="B804" s="133"/>
      <c r="C804" s="133"/>
      <c r="D804" s="13">
        <v>10935</v>
      </c>
      <c r="E804" s="1">
        <v>11000</v>
      </c>
      <c r="F804" s="109"/>
      <c r="G804" s="1"/>
      <c r="H804" s="1">
        <f t="shared" si="91"/>
        <v>65</v>
      </c>
      <c r="I804" s="5"/>
      <c r="J804" s="5">
        <f>H801+H802+H803+H804</f>
        <v>220</v>
      </c>
      <c r="K804" s="5">
        <f>J804*75</f>
        <v>16500</v>
      </c>
    </row>
    <row r="805" spans="2:11">
      <c r="B805" s="131" t="s">
        <v>694</v>
      </c>
      <c r="C805" s="131" t="s">
        <v>145</v>
      </c>
      <c r="D805" s="13">
        <v>10959</v>
      </c>
      <c r="E805" s="1"/>
      <c r="F805" s="109">
        <v>10992</v>
      </c>
      <c r="G805" s="1"/>
      <c r="H805" s="1">
        <f>F805-D805</f>
        <v>33</v>
      </c>
      <c r="I805" s="5"/>
      <c r="J805" s="5"/>
      <c r="K805" s="5"/>
    </row>
    <row r="806" spans="2:11">
      <c r="B806" s="132"/>
      <c r="C806" s="132"/>
      <c r="D806" s="13">
        <v>10959</v>
      </c>
      <c r="E806" s="1"/>
      <c r="F806" s="109">
        <v>10992</v>
      </c>
      <c r="G806" s="1"/>
      <c r="H806" s="1">
        <f t="shared" ref="H806:H808" si="92">F806-D806</f>
        <v>33</v>
      </c>
      <c r="I806" s="5"/>
      <c r="J806" s="5"/>
      <c r="K806" s="5"/>
    </row>
    <row r="807" spans="2:11">
      <c r="B807" s="132"/>
      <c r="C807" s="132"/>
      <c r="D807" s="13">
        <v>10959</v>
      </c>
      <c r="E807" s="1"/>
      <c r="F807" s="109">
        <v>11010</v>
      </c>
      <c r="G807" s="1"/>
      <c r="H807" s="1">
        <f t="shared" si="92"/>
        <v>51</v>
      </c>
      <c r="I807" s="5"/>
      <c r="J807" s="5"/>
      <c r="K807" s="5"/>
    </row>
    <row r="808" spans="2:11">
      <c r="B808" s="133"/>
      <c r="C808" s="133"/>
      <c r="D808" s="13">
        <v>10959</v>
      </c>
      <c r="E808" s="1"/>
      <c r="F808" s="109">
        <v>11030</v>
      </c>
      <c r="G808" s="1"/>
      <c r="H808" s="1">
        <f t="shared" si="92"/>
        <v>71</v>
      </c>
      <c r="I808" s="5"/>
      <c r="J808" s="5">
        <f>H805+H806+H807+H808</f>
        <v>188</v>
      </c>
      <c r="K808" s="5">
        <f>J808*75</f>
        <v>14100</v>
      </c>
    </row>
    <row r="809" spans="2:11">
      <c r="B809" s="136" t="s">
        <v>696</v>
      </c>
      <c r="C809" s="136" t="s">
        <v>145</v>
      </c>
      <c r="D809" s="13">
        <v>11000</v>
      </c>
      <c r="E809" s="1">
        <v>11050</v>
      </c>
      <c r="F809" s="109"/>
      <c r="G809" s="1"/>
      <c r="H809" s="1">
        <f>E809-D809</f>
        <v>50</v>
      </c>
      <c r="I809" s="5"/>
      <c r="J809" s="5"/>
      <c r="K809" s="5"/>
    </row>
    <row r="810" spans="2:11">
      <c r="B810" s="137"/>
      <c r="C810" s="137"/>
      <c r="D810" s="13">
        <v>11000</v>
      </c>
      <c r="E810" s="1">
        <v>11050</v>
      </c>
      <c r="F810" s="109"/>
      <c r="G810" s="1"/>
      <c r="H810" s="1">
        <f t="shared" ref="H810:H816" si="93">E810-D810</f>
        <v>50</v>
      </c>
      <c r="I810" s="5"/>
      <c r="J810" s="5"/>
      <c r="K810" s="5"/>
    </row>
    <row r="811" spans="2:11">
      <c r="B811" s="137"/>
      <c r="C811" s="137"/>
      <c r="D811" s="13">
        <v>10970</v>
      </c>
      <c r="E811" s="1">
        <v>11050</v>
      </c>
      <c r="F811" s="109"/>
      <c r="G811" s="1"/>
      <c r="H811" s="1">
        <f t="shared" si="93"/>
        <v>80</v>
      </c>
      <c r="I811" s="5"/>
      <c r="J811" s="5"/>
      <c r="K811" s="5"/>
    </row>
    <row r="812" spans="2:11">
      <c r="B812" s="138"/>
      <c r="C812" s="138"/>
      <c r="D812" s="13">
        <v>10960</v>
      </c>
      <c r="E812" s="1">
        <v>11050</v>
      </c>
      <c r="F812" s="109"/>
      <c r="G812" s="1"/>
      <c r="H812" s="1">
        <f t="shared" si="93"/>
        <v>90</v>
      </c>
      <c r="I812" s="5"/>
      <c r="J812" s="5">
        <f>H809+H810+H811+H812</f>
        <v>270</v>
      </c>
      <c r="K812" s="5">
        <f>J812*75</f>
        <v>20250</v>
      </c>
    </row>
    <row r="813" spans="2:11">
      <c r="B813" s="131" t="s">
        <v>699</v>
      </c>
      <c r="C813" s="131" t="s">
        <v>145</v>
      </c>
      <c r="D813" s="13">
        <v>10960</v>
      </c>
      <c r="E813" s="1">
        <v>11000</v>
      </c>
      <c r="F813" s="109"/>
      <c r="G813" s="1"/>
      <c r="H813" s="1">
        <f t="shared" si="93"/>
        <v>40</v>
      </c>
      <c r="I813" s="5"/>
      <c r="J813" s="5"/>
      <c r="K813" s="5"/>
    </row>
    <row r="814" spans="2:11">
      <c r="B814" s="132"/>
      <c r="C814" s="132"/>
      <c r="D814" s="13">
        <v>10960</v>
      </c>
      <c r="E814" s="1">
        <v>11000</v>
      </c>
      <c r="F814" s="109"/>
      <c r="G814" s="1"/>
      <c r="H814" s="1">
        <f t="shared" si="93"/>
        <v>40</v>
      </c>
      <c r="I814" s="5"/>
      <c r="J814" s="5"/>
      <c r="K814" s="5"/>
    </row>
    <row r="815" spans="2:11">
      <c r="B815" s="132"/>
      <c r="C815" s="132"/>
      <c r="D815" s="13">
        <v>10950</v>
      </c>
      <c r="E815" s="1">
        <v>11000</v>
      </c>
      <c r="F815" s="109"/>
      <c r="G815" s="1"/>
      <c r="H815" s="1">
        <f t="shared" si="93"/>
        <v>50</v>
      </c>
      <c r="I815" s="5"/>
      <c r="J815" s="5"/>
      <c r="K815" s="5"/>
    </row>
    <row r="816" spans="2:11">
      <c r="B816" s="133"/>
      <c r="C816" s="133"/>
      <c r="D816" s="13">
        <v>10950</v>
      </c>
      <c r="E816" s="1">
        <v>11000</v>
      </c>
      <c r="F816" s="109"/>
      <c r="G816" s="1"/>
      <c r="H816" s="1">
        <f t="shared" si="93"/>
        <v>50</v>
      </c>
      <c r="I816" s="5"/>
      <c r="J816" s="5">
        <f>H813+H814+H815+H816</f>
        <v>180</v>
      </c>
      <c r="K816" s="5">
        <f>J816*75</f>
        <v>13500</v>
      </c>
    </row>
    <row r="817" spans="2:11">
      <c r="B817" s="131" t="s">
        <v>700</v>
      </c>
      <c r="C817" s="131" t="s">
        <v>145</v>
      </c>
      <c r="D817" s="13">
        <v>10975</v>
      </c>
      <c r="E817" s="1"/>
      <c r="F817" s="109">
        <v>11040</v>
      </c>
      <c r="G817" s="1"/>
      <c r="H817" s="1">
        <f>F817-D817</f>
        <v>65</v>
      </c>
      <c r="I817" s="5"/>
      <c r="J817" s="5"/>
      <c r="K817" s="5"/>
    </row>
    <row r="818" spans="2:11">
      <c r="B818" s="132"/>
      <c r="C818" s="132"/>
      <c r="D818" s="13">
        <v>10975</v>
      </c>
      <c r="E818" s="1"/>
      <c r="F818" s="109">
        <v>11040</v>
      </c>
      <c r="G818" s="1"/>
      <c r="H818" s="1">
        <f>F818-D818</f>
        <v>65</v>
      </c>
      <c r="I818" s="5"/>
      <c r="J818" s="5"/>
      <c r="K818" s="5"/>
    </row>
    <row r="819" spans="2:11">
      <c r="B819" s="132"/>
      <c r="C819" s="132"/>
      <c r="D819" s="13">
        <v>10975</v>
      </c>
      <c r="E819" s="1"/>
      <c r="F819" s="109"/>
      <c r="G819" s="1"/>
      <c r="H819" s="1"/>
      <c r="I819" s="13" t="s">
        <v>13</v>
      </c>
      <c r="J819" s="5"/>
      <c r="K819" s="5"/>
    </row>
    <row r="820" spans="2:11">
      <c r="B820" s="133"/>
      <c r="C820" s="133"/>
      <c r="D820" s="13">
        <v>10975</v>
      </c>
      <c r="E820" s="1"/>
      <c r="F820" s="109"/>
      <c r="G820" s="1"/>
      <c r="H820" s="1"/>
      <c r="I820" s="13" t="s">
        <v>13</v>
      </c>
      <c r="J820" s="5">
        <f>H817+H818</f>
        <v>130</v>
      </c>
      <c r="K820" s="5">
        <f>J820*75</f>
        <v>9750</v>
      </c>
    </row>
    <row r="821" spans="2:11">
      <c r="B821" s="131" t="s">
        <v>702</v>
      </c>
      <c r="C821" s="131" t="s">
        <v>145</v>
      </c>
      <c r="D821" s="13"/>
      <c r="E821" s="1"/>
      <c r="F821" s="109">
        <v>11080</v>
      </c>
      <c r="G821" s="1"/>
      <c r="H821" s="1">
        <f>F821-D819</f>
        <v>105</v>
      </c>
      <c r="I821" s="5"/>
      <c r="J821" s="5"/>
      <c r="K821" s="5"/>
    </row>
    <row r="822" spans="2:11">
      <c r="B822" s="132"/>
      <c r="C822" s="132"/>
      <c r="D822" s="13"/>
      <c r="E822" s="1"/>
      <c r="F822" s="109">
        <v>11100</v>
      </c>
      <c r="G822" s="1"/>
      <c r="H822" s="1">
        <f>F822-D820</f>
        <v>125</v>
      </c>
      <c r="I822" s="5"/>
      <c r="J822" s="5"/>
      <c r="K822" s="5"/>
    </row>
    <row r="823" spans="2:11">
      <c r="B823" s="132"/>
      <c r="C823" s="132"/>
      <c r="D823" s="13">
        <v>11045</v>
      </c>
      <c r="E823" s="1"/>
      <c r="F823" s="109">
        <v>11100</v>
      </c>
      <c r="G823" s="1"/>
      <c r="H823" s="1">
        <f>F823-D823</f>
        <v>55</v>
      </c>
      <c r="I823" s="5"/>
      <c r="J823" s="5"/>
      <c r="K823" s="5"/>
    </row>
    <row r="824" spans="2:11">
      <c r="B824" s="133"/>
      <c r="C824" s="133"/>
      <c r="D824" s="13">
        <v>11045</v>
      </c>
      <c r="E824" s="1"/>
      <c r="F824" s="109"/>
      <c r="G824" s="1"/>
      <c r="H824" s="1"/>
      <c r="I824" s="13" t="s">
        <v>13</v>
      </c>
      <c r="J824" s="5">
        <f>H821+H822+H823</f>
        <v>285</v>
      </c>
      <c r="K824" s="5">
        <f>J824*75</f>
        <v>21375</v>
      </c>
    </row>
    <row r="825" spans="2:11">
      <c r="B825" s="131" t="s">
        <v>704</v>
      </c>
      <c r="C825" s="131" t="s">
        <v>145</v>
      </c>
      <c r="D825" s="13"/>
      <c r="E825" s="1"/>
      <c r="F825" s="109">
        <v>11140</v>
      </c>
      <c r="G825" s="1"/>
      <c r="H825" s="1">
        <f>F825-D824</f>
        <v>95</v>
      </c>
      <c r="I825" s="5"/>
      <c r="J825" s="5"/>
      <c r="K825" s="5"/>
    </row>
    <row r="826" spans="2:11">
      <c r="B826" s="132"/>
      <c r="C826" s="132"/>
      <c r="D826" s="13">
        <v>11125</v>
      </c>
      <c r="E826" s="1"/>
      <c r="F826" s="109">
        <v>11150</v>
      </c>
      <c r="G826" s="1"/>
      <c r="H826" s="1">
        <f>F826-D826</f>
        <v>25</v>
      </c>
      <c r="I826" s="5"/>
      <c r="J826" s="5"/>
      <c r="K826" s="5"/>
    </row>
    <row r="827" spans="2:11">
      <c r="B827" s="132"/>
      <c r="C827" s="132"/>
      <c r="D827" s="13">
        <v>11125</v>
      </c>
      <c r="E827" s="1"/>
      <c r="F827" s="109">
        <v>11150</v>
      </c>
      <c r="G827" s="1"/>
      <c r="H827" s="1">
        <f>F827-D827</f>
        <v>25</v>
      </c>
      <c r="I827" s="5"/>
      <c r="J827" s="5"/>
      <c r="K827" s="5"/>
    </row>
    <row r="828" spans="2:11">
      <c r="B828" s="133"/>
      <c r="C828" s="133"/>
      <c r="D828" s="13">
        <v>11125</v>
      </c>
      <c r="E828" s="1"/>
      <c r="F828" s="109"/>
      <c r="G828" s="1"/>
      <c r="H828" s="1"/>
      <c r="I828" s="13" t="s">
        <v>13</v>
      </c>
      <c r="J828" s="5">
        <f>H825+H826+H827</f>
        <v>145</v>
      </c>
      <c r="K828" s="5">
        <f>J828*75</f>
        <v>10875</v>
      </c>
    </row>
    <row r="829" spans="2:11">
      <c r="B829" s="131" t="s">
        <v>706</v>
      </c>
      <c r="C829" s="131" t="s">
        <v>145</v>
      </c>
      <c r="D829" s="13"/>
      <c r="E829" s="1"/>
      <c r="F829" s="109">
        <v>11165</v>
      </c>
      <c r="G829" s="1"/>
      <c r="H829" s="1">
        <f>F829-D828</f>
        <v>40</v>
      </c>
      <c r="I829" s="5"/>
      <c r="J829" s="5"/>
      <c r="K829" s="5"/>
    </row>
    <row r="830" spans="2:11">
      <c r="B830" s="132"/>
      <c r="C830" s="132"/>
      <c r="D830" s="13">
        <v>11150</v>
      </c>
      <c r="E830" s="1">
        <v>11130</v>
      </c>
      <c r="F830" s="109"/>
      <c r="G830" s="1"/>
      <c r="H830" s="1">
        <f>E830-D830</f>
        <v>-20</v>
      </c>
      <c r="I830" s="5"/>
      <c r="J830" s="5"/>
      <c r="K830" s="5"/>
    </row>
    <row r="831" spans="2:11">
      <c r="B831" s="133"/>
      <c r="C831" s="133"/>
      <c r="D831" s="13">
        <v>11150</v>
      </c>
      <c r="E831" s="1">
        <v>11130</v>
      </c>
      <c r="F831" s="109"/>
      <c r="G831" s="1"/>
      <c r="H831" s="1">
        <f>E831-D831</f>
        <v>-20</v>
      </c>
      <c r="I831" s="5"/>
      <c r="J831" s="5">
        <f>H829+H830+H831</f>
        <v>0</v>
      </c>
      <c r="K831" s="5">
        <v>0</v>
      </c>
    </row>
    <row r="832" spans="2:11">
      <c r="B832" s="131" t="s">
        <v>709</v>
      </c>
      <c r="C832" s="131" t="s">
        <v>270</v>
      </c>
      <c r="D832" s="13">
        <v>11155</v>
      </c>
      <c r="E832" s="1"/>
      <c r="F832" s="109">
        <v>11179</v>
      </c>
      <c r="G832" s="1"/>
      <c r="H832" s="1">
        <f>F832-D832</f>
        <v>24</v>
      </c>
      <c r="I832" s="5"/>
      <c r="J832" s="5"/>
      <c r="K832" s="5"/>
    </row>
    <row r="833" spans="2:11">
      <c r="B833" s="132"/>
      <c r="C833" s="132"/>
      <c r="D833" s="13">
        <v>11155</v>
      </c>
      <c r="E833" s="1"/>
      <c r="F833" s="109">
        <v>11179</v>
      </c>
      <c r="G833" s="1"/>
      <c r="H833" s="1">
        <f t="shared" ref="H833:H835" si="94">F833-D833</f>
        <v>24</v>
      </c>
      <c r="I833" s="5"/>
      <c r="J833" s="5"/>
      <c r="K833" s="5"/>
    </row>
    <row r="834" spans="2:11">
      <c r="B834" s="132"/>
      <c r="C834" s="132"/>
      <c r="D834" s="13">
        <v>11155</v>
      </c>
      <c r="E834" s="1"/>
      <c r="F834" s="109">
        <v>11179</v>
      </c>
      <c r="G834" s="1"/>
      <c r="H834" s="1">
        <f t="shared" si="94"/>
        <v>24</v>
      </c>
      <c r="I834" s="5"/>
      <c r="J834" s="5"/>
      <c r="K834" s="5"/>
    </row>
    <row r="835" spans="2:11">
      <c r="B835" s="133"/>
      <c r="C835" s="133"/>
      <c r="D835" s="13">
        <v>11155</v>
      </c>
      <c r="E835" s="1"/>
      <c r="F835" s="109">
        <v>11179</v>
      </c>
      <c r="G835" s="1"/>
      <c r="H835" s="1">
        <f t="shared" si="94"/>
        <v>24</v>
      </c>
      <c r="I835" s="5"/>
      <c r="J835" s="5">
        <f>H832+H833+H834+H835</f>
        <v>96</v>
      </c>
      <c r="K835" s="5">
        <f>J835*75</f>
        <v>7200</v>
      </c>
    </row>
    <row r="836" spans="2:11">
      <c r="B836" s="131" t="s">
        <v>714</v>
      </c>
      <c r="C836" s="131" t="s">
        <v>270</v>
      </c>
      <c r="D836" s="13">
        <v>11249</v>
      </c>
      <c r="E836" s="1"/>
      <c r="F836" s="109">
        <v>11262</v>
      </c>
      <c r="G836" s="1"/>
      <c r="H836" s="1">
        <f>F836-D836</f>
        <v>13</v>
      </c>
      <c r="I836" s="5"/>
      <c r="J836" s="5"/>
      <c r="K836" s="5"/>
    </row>
    <row r="837" spans="2:11">
      <c r="B837" s="132"/>
      <c r="C837" s="132"/>
      <c r="D837" s="13">
        <v>11249</v>
      </c>
      <c r="E837" s="1"/>
      <c r="F837" s="109">
        <v>11262</v>
      </c>
      <c r="G837" s="1"/>
      <c r="H837" s="1">
        <f t="shared" ref="H837:H839" si="95">F837-D837</f>
        <v>13</v>
      </c>
      <c r="I837" s="5"/>
      <c r="J837" s="5"/>
      <c r="K837" s="5"/>
    </row>
    <row r="838" spans="2:11">
      <c r="B838" s="132"/>
      <c r="C838" s="132"/>
      <c r="D838" s="13">
        <v>11249</v>
      </c>
      <c r="E838" s="1"/>
      <c r="F838" s="109">
        <v>11262</v>
      </c>
      <c r="G838" s="1"/>
      <c r="H838" s="1">
        <f t="shared" si="95"/>
        <v>13</v>
      </c>
      <c r="I838" s="5"/>
      <c r="J838" s="5"/>
      <c r="K838" s="5"/>
    </row>
    <row r="839" spans="2:11">
      <c r="B839" s="132"/>
      <c r="C839" s="132"/>
      <c r="D839" s="13">
        <v>11249</v>
      </c>
      <c r="E839" s="1"/>
      <c r="F839" s="109">
        <v>11262</v>
      </c>
      <c r="G839" s="1"/>
      <c r="H839" s="1">
        <f t="shared" si="95"/>
        <v>13</v>
      </c>
      <c r="I839" s="5"/>
      <c r="J839" s="5"/>
      <c r="K839" s="5"/>
    </row>
    <row r="840" spans="2:11">
      <c r="B840" s="132"/>
      <c r="C840" s="132"/>
      <c r="D840" s="13"/>
      <c r="E840" s="1">
        <v>11270</v>
      </c>
      <c r="F840" s="109"/>
      <c r="G840" s="1">
        <v>11285</v>
      </c>
      <c r="H840" s="1">
        <f>E840-G840</f>
        <v>-15</v>
      </c>
      <c r="I840" s="5"/>
      <c r="J840" s="5"/>
      <c r="K840" s="5"/>
    </row>
    <row r="841" spans="2:11">
      <c r="B841" s="132"/>
      <c r="C841" s="132"/>
      <c r="D841" s="13"/>
      <c r="E841" s="1">
        <v>11270</v>
      </c>
      <c r="F841" s="109"/>
      <c r="G841" s="1">
        <v>11285</v>
      </c>
      <c r="H841" s="1">
        <f>E841-G841</f>
        <v>-15</v>
      </c>
      <c r="I841" s="5"/>
      <c r="J841" s="5"/>
      <c r="K841" s="5"/>
    </row>
    <row r="842" spans="2:11">
      <c r="B842" s="132"/>
      <c r="C842" s="132"/>
      <c r="D842" s="13">
        <v>11288</v>
      </c>
      <c r="E842" s="1"/>
      <c r="F842" s="109">
        <v>11310</v>
      </c>
      <c r="G842" s="1"/>
      <c r="H842" s="1">
        <f>F842-D842</f>
        <v>22</v>
      </c>
      <c r="I842" s="5"/>
      <c r="J842" s="5"/>
      <c r="K842" s="5"/>
    </row>
    <row r="843" spans="2:11">
      <c r="B843" s="133"/>
      <c r="C843" s="133"/>
      <c r="D843" s="13">
        <v>11288</v>
      </c>
      <c r="E843" s="1"/>
      <c r="F843" s="109">
        <v>11310</v>
      </c>
      <c r="G843" s="1"/>
      <c r="H843" s="1">
        <f>F843-D843</f>
        <v>22</v>
      </c>
      <c r="I843" s="5"/>
      <c r="J843" s="5">
        <f>H836+H837+H838+H839+H840+H841+H842+H843</f>
        <v>66</v>
      </c>
      <c r="K843" s="5">
        <f>J843*75</f>
        <v>4950</v>
      </c>
    </row>
    <row r="844" spans="2:11">
      <c r="B844" s="1"/>
      <c r="C844" s="1"/>
      <c r="D844" s="1"/>
      <c r="E844" s="1"/>
      <c r="F844" s="134" t="s">
        <v>638</v>
      </c>
      <c r="G844" s="135"/>
      <c r="H844" s="5">
        <f>SUM(H762:H843)</f>
        <v>3037</v>
      </c>
      <c r="I844" s="5">
        <f>H844*75</f>
        <v>227775</v>
      </c>
      <c r="J844" s="1"/>
      <c r="K844" s="1"/>
    </row>
  </sheetData>
  <mergeCells count="287">
    <mergeCell ref="B590:B598"/>
    <mergeCell ref="B817:B820"/>
    <mergeCell ref="C817:C820"/>
    <mergeCell ref="C813:C816"/>
    <mergeCell ref="C574:C579"/>
    <mergeCell ref="B629:B633"/>
    <mergeCell ref="C629:C633"/>
    <mergeCell ref="B694:B705"/>
    <mergeCell ref="C694:C705"/>
    <mergeCell ref="C640:C644"/>
    <mergeCell ref="B615:B620"/>
    <mergeCell ref="C615:C620"/>
    <mergeCell ref="B611:B614"/>
    <mergeCell ref="C611:C614"/>
    <mergeCell ref="B599:B605"/>
    <mergeCell ref="C599:C605"/>
    <mergeCell ref="B606:B610"/>
    <mergeCell ref="B469:B478"/>
    <mergeCell ref="C469:C478"/>
    <mergeCell ref="B479:B484"/>
    <mergeCell ref="B776:B779"/>
    <mergeCell ref="C776:C779"/>
    <mergeCell ref="C479:C484"/>
    <mergeCell ref="B511:B515"/>
    <mergeCell ref="C511:C515"/>
    <mergeCell ref="B509:B510"/>
    <mergeCell ref="C509:C510"/>
    <mergeCell ref="C507:C508"/>
    <mergeCell ref="B507:B508"/>
    <mergeCell ref="B560:B565"/>
    <mergeCell ref="C560:C565"/>
    <mergeCell ref="C502:C506"/>
    <mergeCell ref="B485:B492"/>
    <mergeCell ref="C485:C492"/>
    <mergeCell ref="B493:B499"/>
    <mergeCell ref="B548:B555"/>
    <mergeCell ref="C548:C555"/>
    <mergeCell ref="C590:C598"/>
    <mergeCell ref="B580:B589"/>
    <mergeCell ref="C580:C589"/>
    <mergeCell ref="B574:B579"/>
    <mergeCell ref="C349:C352"/>
    <mergeCell ref="B349:B352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B566:B573"/>
    <mergeCell ref="C566:C573"/>
    <mergeCell ref="B556:B559"/>
    <mergeCell ref="C556:C559"/>
    <mergeCell ref="C37:C41"/>
    <mergeCell ref="C46:C49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C278:C285"/>
    <mergeCell ref="B342:B344"/>
    <mergeCell ref="C272:C277"/>
    <mergeCell ref="B258:B263"/>
    <mergeCell ref="C258:C263"/>
    <mergeCell ref="B333:B337"/>
    <mergeCell ref="C333:C337"/>
    <mergeCell ref="B345:B348"/>
    <mergeCell ref="B111:B122"/>
    <mergeCell ref="B67:B72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B43:B45"/>
    <mergeCell ref="C42:C45"/>
    <mergeCell ref="B54:B57"/>
    <mergeCell ref="C54:C57"/>
    <mergeCell ref="B58:B60"/>
    <mergeCell ref="C61:C62"/>
    <mergeCell ref="C58:C60"/>
    <mergeCell ref="B105:B110"/>
    <mergeCell ref="J255:K256"/>
    <mergeCell ref="B46:B49"/>
    <mergeCell ref="B50:B53"/>
    <mergeCell ref="C67:C72"/>
    <mergeCell ref="B61:B62"/>
    <mergeCell ref="B73:B78"/>
    <mergeCell ref="C73:C78"/>
    <mergeCell ref="B63:B66"/>
    <mergeCell ref="C63:C66"/>
    <mergeCell ref="C50:C53"/>
    <mergeCell ref="B142:B147"/>
    <mergeCell ref="C142:C147"/>
    <mergeCell ref="B148:B149"/>
    <mergeCell ref="C148:C149"/>
    <mergeCell ref="B164:B183"/>
    <mergeCell ref="J269:K270"/>
    <mergeCell ref="C264:C268"/>
    <mergeCell ref="B264:B268"/>
    <mergeCell ref="B184:B199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C105:C110"/>
    <mergeCell ref="B326:B332"/>
    <mergeCell ref="C326:C332"/>
    <mergeCell ref="C310:C311"/>
    <mergeCell ref="B314:B315"/>
    <mergeCell ref="C314:C315"/>
    <mergeCell ref="B312:B313"/>
    <mergeCell ref="C312:C313"/>
    <mergeCell ref="B316:B325"/>
    <mergeCell ref="B200:B207"/>
    <mergeCell ref="C200:C207"/>
    <mergeCell ref="B208:B214"/>
    <mergeCell ref="B272:B277"/>
    <mergeCell ref="B294:B309"/>
    <mergeCell ref="C294:C309"/>
    <mergeCell ref="C215:C218"/>
    <mergeCell ref="C208:C214"/>
    <mergeCell ref="B243:B250"/>
    <mergeCell ref="C231:C242"/>
    <mergeCell ref="B37:B39"/>
    <mergeCell ref="J376:K377"/>
    <mergeCell ref="B379:B386"/>
    <mergeCell ref="C379:C386"/>
    <mergeCell ref="B460:B468"/>
    <mergeCell ref="C460:C468"/>
    <mergeCell ref="B448:B459"/>
    <mergeCell ref="C448:C459"/>
    <mergeCell ref="B409:B414"/>
    <mergeCell ref="C409:C414"/>
    <mergeCell ref="B387:B398"/>
    <mergeCell ref="C387:C398"/>
    <mergeCell ref="B440:B447"/>
    <mergeCell ref="C440:C447"/>
    <mergeCell ref="B415:B420"/>
    <mergeCell ref="C415:C420"/>
    <mergeCell ref="B399:B408"/>
    <mergeCell ref="C399:C408"/>
    <mergeCell ref="B353:B356"/>
    <mergeCell ref="C353:C356"/>
    <mergeCell ref="B370:B371"/>
    <mergeCell ref="B357:B362"/>
    <mergeCell ref="B428:B433"/>
    <mergeCell ref="C428:C433"/>
    <mergeCell ref="J528:K529"/>
    <mergeCell ref="B531:B541"/>
    <mergeCell ref="C531:C541"/>
    <mergeCell ref="B522:B524"/>
    <mergeCell ref="C522:C524"/>
    <mergeCell ref="B542:B547"/>
    <mergeCell ref="C542:C547"/>
    <mergeCell ref="C493:C501"/>
    <mergeCell ref="B502:B506"/>
    <mergeCell ref="B516:B521"/>
    <mergeCell ref="C516:C521"/>
    <mergeCell ref="C606:C610"/>
    <mergeCell ref="B726:B727"/>
    <mergeCell ref="C726:C727"/>
    <mergeCell ref="B728:B729"/>
    <mergeCell ref="C728:C729"/>
    <mergeCell ref="B621:B628"/>
    <mergeCell ref="C621:C628"/>
    <mergeCell ref="B649:B652"/>
    <mergeCell ref="C649:C652"/>
    <mergeCell ref="B663:B669"/>
    <mergeCell ref="C663:C669"/>
    <mergeCell ref="B653:B658"/>
    <mergeCell ref="C653:C658"/>
    <mergeCell ref="B645:B648"/>
    <mergeCell ref="C645:C648"/>
    <mergeCell ref="B659:B662"/>
    <mergeCell ref="C659:C660"/>
    <mergeCell ref="C661:C662"/>
    <mergeCell ref="B634:B639"/>
    <mergeCell ref="C634:C639"/>
    <mergeCell ref="B706:B711"/>
    <mergeCell ref="C706:C711"/>
    <mergeCell ref="C724:C725"/>
    <mergeCell ref="B640:B644"/>
    <mergeCell ref="J759:K760"/>
    <mergeCell ref="B762:B767"/>
    <mergeCell ref="C762:C767"/>
    <mergeCell ref="F756:G756"/>
    <mergeCell ref="B752:B755"/>
    <mergeCell ref="C752:C755"/>
    <mergeCell ref="B768:B771"/>
    <mergeCell ref="C768:C771"/>
    <mergeCell ref="J673:K674"/>
    <mergeCell ref="B676:B679"/>
    <mergeCell ref="C676:C679"/>
    <mergeCell ref="B680:B685"/>
    <mergeCell ref="C680:C685"/>
    <mergeCell ref="B743:B747"/>
    <mergeCell ref="C743:C747"/>
    <mergeCell ref="B686:B693"/>
    <mergeCell ref="C686:C693"/>
    <mergeCell ref="B716:B719"/>
    <mergeCell ref="C716:C719"/>
    <mergeCell ref="B720:B721"/>
    <mergeCell ref="B722:B723"/>
    <mergeCell ref="C720:C721"/>
    <mergeCell ref="C722:C723"/>
    <mergeCell ref="B724:B725"/>
    <mergeCell ref="B712:B715"/>
    <mergeCell ref="C712:C715"/>
    <mergeCell ref="B772:B775"/>
    <mergeCell ref="C772:C775"/>
    <mergeCell ref="B784:B787"/>
    <mergeCell ref="C784:C787"/>
    <mergeCell ref="B799:B800"/>
    <mergeCell ref="C799:C800"/>
    <mergeCell ref="B796:B798"/>
    <mergeCell ref="C796:C798"/>
    <mergeCell ref="B792:B795"/>
    <mergeCell ref="C792:C795"/>
    <mergeCell ref="B738:B740"/>
    <mergeCell ref="C738:C740"/>
    <mergeCell ref="B735:B737"/>
    <mergeCell ref="C735:C737"/>
    <mergeCell ref="B748:B751"/>
    <mergeCell ref="C748:C751"/>
    <mergeCell ref="B730:B731"/>
    <mergeCell ref="C730:C731"/>
    <mergeCell ref="B732:B734"/>
    <mergeCell ref="C732:C734"/>
    <mergeCell ref="B741:B742"/>
    <mergeCell ref="C741:C742"/>
    <mergeCell ref="B829:B831"/>
    <mergeCell ref="C829:C831"/>
    <mergeCell ref="B801:B804"/>
    <mergeCell ref="C801:C804"/>
    <mergeCell ref="B788:B791"/>
    <mergeCell ref="C788:C791"/>
    <mergeCell ref="B780:B783"/>
    <mergeCell ref="C780:C783"/>
    <mergeCell ref="F844:G844"/>
    <mergeCell ref="B805:B808"/>
    <mergeCell ref="C805:C808"/>
    <mergeCell ref="B809:B812"/>
    <mergeCell ref="C809:C812"/>
    <mergeCell ref="B813:B816"/>
    <mergeCell ref="B825:B828"/>
    <mergeCell ref="C825:C828"/>
    <mergeCell ref="B821:B824"/>
    <mergeCell ref="C821:C824"/>
    <mergeCell ref="B832:B835"/>
    <mergeCell ref="B836:B843"/>
    <mergeCell ref="C832:C835"/>
    <mergeCell ref="C836:C8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30"/>
  <sheetViews>
    <sheetView topLeftCell="A808" workbookViewId="0">
      <selection activeCell="H831" sqref="H831"/>
    </sheetView>
  </sheetViews>
  <sheetFormatPr defaultRowHeight="15"/>
  <cols>
    <col min="2" max="2" width="10.42578125" customWidth="1"/>
    <col min="3" max="3" width="18.42578125" customWidth="1"/>
    <col min="14" max="14" width="10.7109375" customWidth="1"/>
    <col min="15" max="15" width="16.5703125" customWidth="1"/>
    <col min="16" max="16" width="10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136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37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37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37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37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37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37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37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37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37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37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37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37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38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55" t="s">
        <v>456</v>
      </c>
      <c r="C18" s="136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57"/>
      <c r="C19" s="138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52" t="s">
        <v>458</v>
      </c>
      <c r="C22" s="131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53"/>
      <c r="C23" s="132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54"/>
      <c r="C24" s="132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52" t="s">
        <v>459</v>
      </c>
      <c r="C25" s="132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53"/>
      <c r="C26" s="132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54"/>
      <c r="C27" s="133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52" t="s">
        <v>463</v>
      </c>
      <c r="C30" s="131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53"/>
      <c r="C31" s="132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53"/>
      <c r="C32" s="132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54"/>
      <c r="C33" s="133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52" t="s">
        <v>467</v>
      </c>
      <c r="C36" s="131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53"/>
      <c r="C37" s="132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53"/>
      <c r="C38" s="132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54"/>
      <c r="C39" s="133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52" t="s">
        <v>468</v>
      </c>
      <c r="C40" s="131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53"/>
      <c r="C41" s="132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54"/>
      <c r="C42" s="133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52" t="s">
        <v>472</v>
      </c>
      <c r="C43" s="131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53"/>
      <c r="C44" s="132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54"/>
      <c r="C45" s="133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131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133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52" t="s">
        <v>478</v>
      </c>
      <c r="C49" s="131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54"/>
      <c r="C50" s="133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52" t="s">
        <v>480</v>
      </c>
      <c r="C51" s="131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54"/>
      <c r="C52" s="133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52" t="s">
        <v>485</v>
      </c>
      <c r="C53" s="131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53"/>
      <c r="C54" s="132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53"/>
      <c r="C55" s="132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53"/>
      <c r="C56" s="132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53"/>
      <c r="C57" s="132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54"/>
      <c r="C58" s="133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131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132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132"/>
      <c r="D67" s="1">
        <v>27400</v>
      </c>
      <c r="E67" s="1"/>
      <c r="F67" s="1"/>
      <c r="G67" s="1"/>
      <c r="H67" s="1"/>
      <c r="I67" s="1"/>
    </row>
    <row r="68" spans="2:9">
      <c r="B68" s="149" t="s">
        <v>487</v>
      </c>
      <c r="C68" s="132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49"/>
      <c r="C69" s="132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49"/>
      <c r="C70" s="133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131" t="s">
        <v>489</v>
      </c>
      <c r="C71" s="131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132"/>
      <c r="C72" s="132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132"/>
      <c r="C73" s="132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133"/>
      <c r="C74" s="133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131" t="s">
        <v>492</v>
      </c>
      <c r="C77" s="131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132"/>
      <c r="C78" s="132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132"/>
      <c r="C79" s="132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132"/>
      <c r="C80" s="132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132"/>
      <c r="C81" s="132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132"/>
      <c r="C82" s="132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132"/>
      <c r="C83" s="132"/>
      <c r="D83" s="1"/>
      <c r="E83" s="1">
        <v>26000</v>
      </c>
      <c r="F83" s="1"/>
      <c r="G83" s="1">
        <v>26040</v>
      </c>
      <c r="H83" s="1"/>
      <c r="I83" s="1"/>
    </row>
    <row r="84" spans="2:9">
      <c r="B84" s="132"/>
      <c r="C84" s="132"/>
      <c r="D84" s="1"/>
      <c r="E84" s="1">
        <v>26000</v>
      </c>
      <c r="F84" s="1"/>
      <c r="G84" s="1">
        <v>26040</v>
      </c>
      <c r="H84" s="1"/>
      <c r="I84" s="1"/>
    </row>
    <row r="85" spans="2:9">
      <c r="B85" s="132"/>
      <c r="C85" s="132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133"/>
      <c r="C86" s="133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131" t="s">
        <v>493</v>
      </c>
      <c r="C87" s="131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133"/>
      <c r="C88" s="133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131" t="s">
        <v>496</v>
      </c>
      <c r="C89" s="131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132"/>
      <c r="C90" s="132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132"/>
      <c r="C91" s="132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133"/>
      <c r="C92" s="133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131" t="s">
        <v>497</v>
      </c>
      <c r="C93" s="131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132"/>
      <c r="C94" s="132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132"/>
      <c r="C95" s="132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132"/>
      <c r="C96" s="132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133"/>
      <c r="C97" s="133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131" t="s">
        <v>498</v>
      </c>
      <c r="C98" s="131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133"/>
      <c r="C99" s="133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131" t="s">
        <v>499</v>
      </c>
      <c r="C100" s="131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132"/>
      <c r="C101" s="132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132"/>
      <c r="C102" s="132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133"/>
      <c r="C103" s="133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131" t="s">
        <v>501</v>
      </c>
      <c r="C104" s="131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132"/>
      <c r="C105" s="132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132"/>
      <c r="C106" s="132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132"/>
      <c r="C107" s="132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132"/>
      <c r="C108" s="132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133"/>
      <c r="C109" s="133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131" t="s">
        <v>503</v>
      </c>
      <c r="C110" s="131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132"/>
      <c r="C111" s="132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132"/>
      <c r="C112" s="132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132"/>
      <c r="C113" s="132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132"/>
      <c r="C114" s="132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132"/>
      <c r="C115" s="132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132"/>
      <c r="C116" s="132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132"/>
      <c r="C117" s="132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132"/>
      <c r="C118" s="132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132"/>
      <c r="C119" s="132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133"/>
      <c r="C120" s="133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131" t="s">
        <v>506</v>
      </c>
      <c r="C121" s="131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132"/>
      <c r="C122" s="132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132"/>
      <c r="C123" s="132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132"/>
      <c r="C124" s="132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133"/>
      <c r="C125" s="133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131" t="s">
        <v>507</v>
      </c>
      <c r="C126" s="131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133"/>
      <c r="C127" s="133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131" t="s">
        <v>509</v>
      </c>
      <c r="C128" s="131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133"/>
      <c r="C129" s="133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131" t="s">
        <v>510</v>
      </c>
      <c r="C130" s="131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133"/>
      <c r="C131" s="133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131" t="s">
        <v>512</v>
      </c>
      <c r="C132" s="131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132"/>
      <c r="C133" s="132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132"/>
      <c r="C134" s="132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132"/>
      <c r="C135" s="132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133"/>
      <c r="C136" s="133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131" t="s">
        <v>516</v>
      </c>
      <c r="C137" s="131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132"/>
      <c r="C138" s="132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133"/>
      <c r="C139" s="133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131" t="s">
        <v>517</v>
      </c>
      <c r="C140" s="131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132"/>
      <c r="C141" s="132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132"/>
      <c r="C142" s="132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132"/>
      <c r="C143" s="132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132"/>
      <c r="C144" s="132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132"/>
      <c r="C145" s="132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132"/>
      <c r="C146" s="132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133"/>
      <c r="C147" s="133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131" t="s">
        <v>518</v>
      </c>
      <c r="C148" s="131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132"/>
      <c r="C149" s="132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132"/>
      <c r="C150" s="132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132"/>
      <c r="C151" s="132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132"/>
      <c r="C152" s="132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132"/>
      <c r="C153" s="132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132"/>
      <c r="C154" s="132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132"/>
      <c r="C155" s="132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132"/>
      <c r="C156" s="132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132"/>
      <c r="C157" s="132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132"/>
      <c r="C158" s="132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132"/>
      <c r="C159" s="132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133"/>
      <c r="C160" s="133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39" t="s">
        <v>527</v>
      </c>
      <c r="K164" s="140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41"/>
      <c r="K165" s="142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131" t="s">
        <v>519</v>
      </c>
      <c r="C167" s="131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132"/>
      <c r="C168" s="132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132"/>
      <c r="C169" s="132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132"/>
      <c r="C170" s="132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132"/>
      <c r="C171" s="132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132"/>
      <c r="C172" s="132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132"/>
      <c r="C173" s="132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133"/>
      <c r="C174" s="133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131" t="s">
        <v>522</v>
      </c>
      <c r="C175" s="131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132"/>
      <c r="C176" s="132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132"/>
      <c r="C177" s="132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132"/>
      <c r="C178" s="132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132"/>
      <c r="C179" s="132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133"/>
      <c r="C180" s="133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131" t="s">
        <v>523</v>
      </c>
      <c r="C181" s="131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132"/>
      <c r="C182" s="132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132"/>
      <c r="C183" s="132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132"/>
      <c r="C184" s="132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132"/>
      <c r="C185" s="132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132"/>
      <c r="C186" s="132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132"/>
      <c r="C187" s="132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132"/>
      <c r="C188" s="132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133"/>
      <c r="C189" s="133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131" t="s">
        <v>524</v>
      </c>
      <c r="C190" s="131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132"/>
      <c r="C191" s="132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132"/>
      <c r="C192" s="132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132"/>
      <c r="C193" s="132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132"/>
      <c r="C194" s="132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132"/>
      <c r="C195" s="132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132"/>
      <c r="C196" s="132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132"/>
      <c r="C197" s="132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132"/>
      <c r="C198" s="132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133"/>
      <c r="C199" s="133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131" t="s">
        <v>528</v>
      </c>
      <c r="C200" s="131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132"/>
      <c r="C201" s="132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132"/>
      <c r="C202" s="132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132"/>
      <c r="C203" s="132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132"/>
      <c r="C204" s="132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132"/>
      <c r="C205" s="132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132"/>
      <c r="C206" s="132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132"/>
      <c r="C207" s="132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133"/>
      <c r="C208" s="133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131" t="s">
        <v>529</v>
      </c>
      <c r="C209" s="131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132"/>
      <c r="C210" s="132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132"/>
      <c r="C211" s="132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132"/>
      <c r="C212" s="132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132"/>
      <c r="C213" s="132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132"/>
      <c r="C214" s="132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132"/>
      <c r="C215" s="132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132"/>
      <c r="C216" s="132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132"/>
      <c r="C217" s="132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133"/>
      <c r="C218" s="133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131" t="s">
        <v>531</v>
      </c>
      <c r="C219" s="131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133"/>
      <c r="C220" s="133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131" t="s">
        <v>532</v>
      </c>
      <c r="C221" s="131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133"/>
      <c r="C222" s="133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131" t="s">
        <v>534</v>
      </c>
      <c r="C223" s="131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133"/>
      <c r="C224" s="133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131" t="s">
        <v>535</v>
      </c>
      <c r="C225" s="131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132"/>
      <c r="C226" s="132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132"/>
      <c r="C227" s="132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132"/>
      <c r="C228" s="132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132"/>
      <c r="C229" s="132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133"/>
      <c r="C230" s="133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131" t="s">
        <v>537</v>
      </c>
      <c r="C231" s="131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132"/>
      <c r="C232" s="132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132"/>
      <c r="C233" s="132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132"/>
      <c r="C234" s="132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133"/>
      <c r="C235" s="133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131" t="s">
        <v>538</v>
      </c>
      <c r="C236" s="131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132"/>
      <c r="C237" s="132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132"/>
      <c r="C238" s="132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133"/>
      <c r="C239" s="133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131" t="s">
        <v>539</v>
      </c>
      <c r="C240" s="131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132"/>
      <c r="C241" s="132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132"/>
      <c r="C242" s="132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132"/>
      <c r="C243" s="132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133"/>
      <c r="C244" s="133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131" t="s">
        <v>540</v>
      </c>
      <c r="C245" s="131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132"/>
      <c r="C246" s="132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132"/>
      <c r="C247" s="132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132"/>
      <c r="C248" s="132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132"/>
      <c r="C249" s="132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133"/>
      <c r="C250" s="133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131" t="s">
        <v>542</v>
      </c>
      <c r="C251" s="131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132"/>
      <c r="C252" s="132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132"/>
      <c r="C253" s="132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132"/>
      <c r="C254" s="132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132"/>
      <c r="C255" s="132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132"/>
      <c r="C256" s="132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132"/>
      <c r="C257" s="132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132"/>
      <c r="C258" s="132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132"/>
      <c r="C259" s="132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133"/>
      <c r="C260" s="133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131" t="s">
        <v>543</v>
      </c>
      <c r="C261" s="131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132"/>
      <c r="C262" s="132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132"/>
      <c r="C263" s="132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132"/>
      <c r="C264" s="132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132"/>
      <c r="C265" s="132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132"/>
      <c r="C266" s="132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132"/>
      <c r="C267" s="132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133"/>
      <c r="C268" s="133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131" t="s">
        <v>546</v>
      </c>
      <c r="C269" s="131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132"/>
      <c r="C270" s="133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132"/>
      <c r="C271" s="131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132"/>
      <c r="C272" s="132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132"/>
      <c r="C273" s="132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132"/>
      <c r="C274" s="132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132"/>
      <c r="C275" s="132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133"/>
      <c r="C276" s="133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131" t="s">
        <v>548</v>
      </c>
      <c r="C277" s="131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132"/>
      <c r="C278" s="132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132"/>
      <c r="C279" s="132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133"/>
      <c r="C280" s="133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131" t="s">
        <v>550</v>
      </c>
      <c r="C281" s="131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133"/>
      <c r="C282" s="133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39" t="s">
        <v>527</v>
      </c>
      <c r="K287" s="140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41"/>
      <c r="K288" s="142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131" t="s">
        <v>551</v>
      </c>
      <c r="C290" s="131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132"/>
      <c r="C291" s="132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132"/>
      <c r="C292" s="132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132"/>
      <c r="C293" s="132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132"/>
      <c r="C294" s="132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132"/>
      <c r="C295" s="132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132"/>
      <c r="C296" s="132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132"/>
      <c r="C297" s="132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133"/>
      <c r="C298" s="133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131" t="s">
        <v>554</v>
      </c>
      <c r="C299" s="131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132"/>
      <c r="C300" s="132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132"/>
      <c r="C301" s="132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132"/>
      <c r="C302" s="132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132"/>
      <c r="C303" s="132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132"/>
      <c r="C304" s="132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132"/>
      <c r="C305" s="132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133"/>
      <c r="C306" s="133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131" t="s">
        <v>555</v>
      </c>
      <c r="C307" s="131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132"/>
      <c r="C308" s="132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132"/>
      <c r="C309" s="132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132"/>
      <c r="C310" s="132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132"/>
      <c r="C311" s="132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132"/>
      <c r="C312" s="132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132"/>
      <c r="C313" s="132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133"/>
      <c r="C314" s="133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131" t="s">
        <v>556</v>
      </c>
      <c r="C315" s="131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132"/>
      <c r="C316" s="132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132"/>
      <c r="C317" s="132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132"/>
      <c r="C318" s="132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132"/>
      <c r="C319" s="132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132"/>
      <c r="C320" s="132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133"/>
      <c r="C321" s="133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131" t="s">
        <v>557</v>
      </c>
      <c r="C322" s="131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132"/>
      <c r="C323" s="132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132"/>
      <c r="C324" s="132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132"/>
      <c r="C325" s="132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132"/>
      <c r="C326" s="132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132"/>
      <c r="C327" s="132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132"/>
      <c r="C328" s="132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132"/>
      <c r="C329" s="132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133"/>
      <c r="C330" s="133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131" t="s">
        <v>558</v>
      </c>
      <c r="C331" s="131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132"/>
      <c r="C332" s="132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132"/>
      <c r="C333" s="132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132"/>
      <c r="C334" s="132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132"/>
      <c r="C335" s="132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133"/>
      <c r="C336" s="133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131" t="s">
        <v>559</v>
      </c>
      <c r="C337" s="131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132"/>
      <c r="C338" s="132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132"/>
      <c r="C339" s="132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132"/>
      <c r="C340" s="132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132"/>
      <c r="C341" s="132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133"/>
      <c r="C342" s="133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131" t="s">
        <v>560</v>
      </c>
      <c r="C343" s="131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132"/>
      <c r="C344" s="132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132"/>
      <c r="C345" s="132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132"/>
      <c r="C346" s="132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132"/>
      <c r="C347" s="132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132"/>
      <c r="C348" s="132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132"/>
      <c r="C349" s="132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132"/>
      <c r="C350" s="132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132"/>
      <c r="C351" s="132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133"/>
      <c r="C352" s="133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131" t="s">
        <v>562</v>
      </c>
      <c r="C353" s="131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132"/>
      <c r="C354" s="132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132"/>
      <c r="C355" s="132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132"/>
      <c r="C356" s="132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132"/>
      <c r="C357" s="132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132"/>
      <c r="C358" s="132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132"/>
      <c r="C359" s="132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133"/>
      <c r="C360" s="133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131" t="s">
        <v>563</v>
      </c>
      <c r="C361" s="131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132"/>
      <c r="C362" s="132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132"/>
      <c r="C363" s="132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132"/>
      <c r="C364" s="132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132"/>
      <c r="C365" s="132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132"/>
      <c r="C366" s="132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132"/>
      <c r="C367" s="132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132"/>
      <c r="C368" s="132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132"/>
      <c r="C369" s="132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133"/>
      <c r="C370" s="133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131" t="s">
        <v>564</v>
      </c>
      <c r="C371" s="131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132"/>
      <c r="C372" s="132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132"/>
      <c r="C373" s="132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132"/>
      <c r="C374" s="132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132"/>
      <c r="C375" s="132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132"/>
      <c r="C376" s="132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132"/>
      <c r="C377" s="132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132"/>
      <c r="C378" s="132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132"/>
      <c r="C379" s="132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132"/>
      <c r="C380" s="132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133"/>
      <c r="C381" s="133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131" t="s">
        <v>565</v>
      </c>
      <c r="C382" s="131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132"/>
      <c r="C383" s="132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132"/>
      <c r="C384" s="132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132"/>
      <c r="C385" s="132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132"/>
      <c r="C386" s="132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132"/>
      <c r="C387" s="132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132"/>
      <c r="C388" s="132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132"/>
      <c r="C389" s="132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132"/>
      <c r="C390" s="132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132"/>
      <c r="C391" s="132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132"/>
      <c r="C392" s="132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133"/>
      <c r="C393" s="133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131" t="s">
        <v>567</v>
      </c>
      <c r="C394" s="131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132"/>
      <c r="C395" s="132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132"/>
      <c r="C396" s="132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132"/>
      <c r="C397" s="132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132"/>
      <c r="C398" s="132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132"/>
      <c r="C399" s="132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132"/>
      <c r="C400" s="132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132"/>
      <c r="C401" s="132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132"/>
      <c r="C402" s="132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132"/>
      <c r="C403" s="132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133"/>
      <c r="C404" s="133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131" t="s">
        <v>568</v>
      </c>
      <c r="C405" s="131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132"/>
      <c r="C406" s="132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132"/>
      <c r="C407" s="132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132"/>
      <c r="C408" s="132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132"/>
      <c r="C409" s="132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132"/>
      <c r="C410" s="132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132"/>
      <c r="C411" s="132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132"/>
      <c r="C412" s="132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132"/>
      <c r="C413" s="132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132"/>
      <c r="C414" s="132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132"/>
      <c r="C415" s="132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132"/>
      <c r="C416" s="132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133"/>
      <c r="C417" s="133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131" t="s">
        <v>570</v>
      </c>
      <c r="C418" s="131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132"/>
      <c r="C419" s="132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132"/>
      <c r="C420" s="132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132"/>
      <c r="C421" s="132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132"/>
      <c r="C422" s="132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132"/>
      <c r="C423" s="132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132"/>
      <c r="C424" s="132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132"/>
      <c r="C425" s="132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132"/>
      <c r="C426" s="132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132"/>
      <c r="C427" s="132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132"/>
      <c r="C428" s="132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132"/>
      <c r="C429" s="132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132"/>
      <c r="C430" s="132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132"/>
      <c r="C431" s="132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132"/>
      <c r="C432" s="132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132"/>
      <c r="C433" s="132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132"/>
      <c r="C434" s="132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132"/>
      <c r="C435" s="132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132"/>
      <c r="C436" s="132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132"/>
      <c r="C437" s="132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133"/>
      <c r="C438" s="133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131" t="s">
        <v>571</v>
      </c>
      <c r="C439" s="131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132"/>
      <c r="C440" s="132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132"/>
      <c r="C441" s="132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132"/>
      <c r="C442" s="133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132"/>
      <c r="C443" s="131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132"/>
      <c r="C444" s="132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132"/>
      <c r="C445" s="132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132"/>
      <c r="C446" s="132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132"/>
      <c r="C447" s="132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132"/>
      <c r="C448" s="132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132"/>
      <c r="C449" s="132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133"/>
      <c r="C450" s="133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131" t="s">
        <v>574</v>
      </c>
      <c r="C451" s="131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132"/>
      <c r="C452" s="132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133"/>
      <c r="C453" s="133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131" t="s">
        <v>578</v>
      </c>
      <c r="C454" s="131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132"/>
      <c r="C455" s="132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132"/>
      <c r="C456" s="132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132"/>
      <c r="C457" s="132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132"/>
      <c r="C458" s="132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132"/>
      <c r="C459" s="132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132"/>
      <c r="C460" s="132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132"/>
      <c r="C461" s="132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132"/>
      <c r="C462" s="132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132"/>
      <c r="C463" s="132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132"/>
      <c r="C464" s="132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133"/>
      <c r="C465" s="133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131" t="s">
        <v>580</v>
      </c>
      <c r="C466" s="131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132"/>
      <c r="C467" s="132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132"/>
      <c r="C468" s="132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132"/>
      <c r="C469" s="132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132"/>
      <c r="C470" s="132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132"/>
      <c r="C471" s="132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132"/>
      <c r="C472" s="132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132"/>
      <c r="C473" s="132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132"/>
      <c r="C474" s="132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133"/>
      <c r="C475" s="133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131" t="s">
        <v>582</v>
      </c>
      <c r="C476" s="131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132"/>
      <c r="C477" s="132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132"/>
      <c r="C478" s="132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132"/>
      <c r="C479" s="132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132"/>
      <c r="C480" s="132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132"/>
      <c r="C481" s="132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132"/>
      <c r="C482" s="132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133"/>
      <c r="C483" s="133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131" t="s">
        <v>583</v>
      </c>
      <c r="C484" s="131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132"/>
      <c r="C485" s="132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132"/>
      <c r="C486" s="132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132"/>
      <c r="C487" s="132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133"/>
      <c r="C488" s="133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139" t="s">
        <v>527</v>
      </c>
      <c r="K494" s="140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141"/>
      <c r="K495" s="142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149" t="s">
        <v>584</v>
      </c>
      <c r="C497" s="131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149"/>
      <c r="C498" s="132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149"/>
      <c r="C499" s="132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149"/>
      <c r="C500" s="132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149"/>
      <c r="C501" s="132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149"/>
      <c r="C502" s="132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149"/>
      <c r="C503" s="132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149"/>
      <c r="C504" s="132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149"/>
      <c r="C505" s="132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149"/>
      <c r="C506" s="132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149"/>
      <c r="C507" s="132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149"/>
      <c r="C508" s="133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131" t="s">
        <v>586</v>
      </c>
      <c r="C509" s="131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132"/>
      <c r="C510" s="132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132"/>
      <c r="C511" s="132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132"/>
      <c r="C512" s="132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132"/>
      <c r="C513" s="132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132"/>
      <c r="C514" s="132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133"/>
      <c r="C515" s="133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131" t="s">
        <v>587</v>
      </c>
      <c r="C516" s="131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132"/>
      <c r="C517" s="132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132"/>
      <c r="C518" s="132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132"/>
      <c r="C519" s="132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132"/>
      <c r="C520" s="132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132"/>
      <c r="C521" s="132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132"/>
      <c r="C522" s="132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132"/>
      <c r="C523" s="132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132"/>
      <c r="C524" s="132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132"/>
      <c r="C525" s="132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133"/>
      <c r="C526" s="133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131" t="s">
        <v>588</v>
      </c>
      <c r="C527" s="131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132"/>
      <c r="C528" s="132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132"/>
      <c r="C529" s="132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132"/>
      <c r="C530" s="132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132"/>
      <c r="C531" s="132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132"/>
      <c r="C532" s="132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133"/>
      <c r="C533" s="133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131" t="s">
        <v>589</v>
      </c>
      <c r="C534" s="131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132"/>
      <c r="C535" s="132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132"/>
      <c r="C536" s="132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132"/>
      <c r="C537" s="132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132"/>
      <c r="C538" s="132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132"/>
      <c r="C539" s="132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132"/>
      <c r="C540" s="132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132"/>
      <c r="C541" s="132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132"/>
      <c r="C542" s="132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132"/>
      <c r="C543" s="132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132"/>
      <c r="C544" s="132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132"/>
      <c r="C545" s="132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132"/>
      <c r="C546" s="132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132"/>
      <c r="C547" s="132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132"/>
      <c r="C548" s="132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132"/>
      <c r="C549" s="132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132"/>
      <c r="C550" s="132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132"/>
      <c r="C551" s="132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132"/>
      <c r="C552" s="132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133"/>
      <c r="C553" s="133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131" t="s">
        <v>590</v>
      </c>
      <c r="C554" s="131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132"/>
      <c r="C555" s="132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132"/>
      <c r="C556" s="132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132"/>
      <c r="C557" s="132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132"/>
      <c r="C558" s="132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132"/>
      <c r="C559" s="132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132"/>
      <c r="C560" s="132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132"/>
      <c r="C561" s="132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132"/>
      <c r="C562" s="132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132"/>
      <c r="C563" s="132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132"/>
      <c r="C564" s="132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132"/>
      <c r="C565" s="132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132"/>
      <c r="C566" s="132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132"/>
      <c r="C567" s="132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132"/>
      <c r="C568" s="132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132"/>
      <c r="C569" s="132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132"/>
      <c r="C570" s="132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133"/>
      <c r="C571" s="133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131" t="s">
        <v>591</v>
      </c>
      <c r="C572" s="131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132"/>
      <c r="C573" s="132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132"/>
      <c r="C574" s="132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132"/>
      <c r="C575" s="132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132"/>
      <c r="C576" s="132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132"/>
      <c r="C577" s="132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132"/>
      <c r="C578" s="132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132"/>
      <c r="C579" s="132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133"/>
      <c r="C580" s="133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131" t="s">
        <v>592</v>
      </c>
      <c r="C581" s="131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132"/>
      <c r="C582" s="132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132"/>
      <c r="C583" s="132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132"/>
      <c r="C584" s="132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132"/>
      <c r="C585" s="132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132"/>
      <c r="C586" s="132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132"/>
      <c r="C587" s="132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132"/>
      <c r="C588" s="132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132"/>
      <c r="C589" s="132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132"/>
      <c r="C590" s="132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132"/>
      <c r="C591" s="132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132"/>
      <c r="C592" s="132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132"/>
      <c r="C593" s="132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132"/>
      <c r="C594" s="132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132"/>
      <c r="C595" s="132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132"/>
      <c r="C596" s="132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132"/>
      <c r="C597" s="132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132"/>
      <c r="C598" s="132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132"/>
      <c r="C599" s="132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132"/>
      <c r="C600" s="132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133"/>
      <c r="C601" s="133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131" t="s">
        <v>593</v>
      </c>
      <c r="C602" s="131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132"/>
      <c r="C603" s="132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132"/>
      <c r="C604" s="132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132"/>
      <c r="C605" s="132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132"/>
      <c r="C606" s="132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132"/>
      <c r="C607" s="132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132"/>
      <c r="C608" s="132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132"/>
      <c r="C609" s="132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132"/>
      <c r="C610" s="132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132"/>
      <c r="C611" s="132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132"/>
      <c r="C612" s="132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133"/>
      <c r="C613" s="133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131" t="s">
        <v>594</v>
      </c>
      <c r="C614" s="131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132"/>
      <c r="C615" s="132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132"/>
      <c r="C616" s="132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132"/>
      <c r="C617" s="132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132"/>
      <c r="C618" s="132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132"/>
      <c r="C619" s="132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132"/>
      <c r="C620" s="132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132"/>
      <c r="C621" s="132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132"/>
      <c r="C622" s="132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132"/>
      <c r="C623" s="132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132"/>
      <c r="C624" s="132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133"/>
      <c r="C625" s="133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131" t="s">
        <v>595</v>
      </c>
      <c r="C626" s="131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132"/>
      <c r="C627" s="132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132"/>
      <c r="C628" s="132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132"/>
      <c r="C629" s="132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133"/>
      <c r="C630" s="133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131" t="s">
        <v>596</v>
      </c>
      <c r="C631" s="131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132"/>
      <c r="C632" s="132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132"/>
      <c r="C633" s="132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132"/>
      <c r="C634" s="132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132"/>
      <c r="C635" s="132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132"/>
      <c r="C636" s="132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133"/>
      <c r="C637" s="133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131" t="s">
        <v>597</v>
      </c>
      <c r="C638" s="131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132"/>
      <c r="C639" s="132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132"/>
      <c r="C640" s="132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132"/>
      <c r="C641" s="132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133"/>
      <c r="C642" s="133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136" t="s">
        <v>598</v>
      </c>
      <c r="C643" s="136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137"/>
      <c r="C644" s="137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138"/>
      <c r="C645" s="138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131" t="s">
        <v>599</v>
      </c>
      <c r="C646" s="131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132"/>
      <c r="C647" s="132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132"/>
      <c r="C648" s="132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133"/>
      <c r="C649" s="133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131" t="s">
        <v>600</v>
      </c>
      <c r="C650" s="131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132"/>
      <c r="C651" s="132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132"/>
      <c r="C652" s="132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132"/>
      <c r="C653" s="132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132"/>
      <c r="C654" s="132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132"/>
      <c r="C655" s="132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133"/>
      <c r="C656" s="133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131" t="s">
        <v>601</v>
      </c>
      <c r="C657" s="131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132"/>
      <c r="C658" s="132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132"/>
      <c r="C659" s="132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132"/>
      <c r="C660" s="132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132"/>
      <c r="C661" s="132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132"/>
      <c r="C662" s="132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132"/>
      <c r="C663" s="132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132"/>
      <c r="C664" s="132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132"/>
      <c r="C665" s="132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133"/>
      <c r="C666" s="133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131" t="s">
        <v>602</v>
      </c>
      <c r="C667" s="131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132"/>
      <c r="C668" s="132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132"/>
      <c r="C669" s="132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132"/>
      <c r="C670" s="132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132"/>
      <c r="C671" s="132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133"/>
      <c r="C672" s="133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131" t="s">
        <v>603</v>
      </c>
      <c r="C673" s="131" t="s">
        <v>572</v>
      </c>
      <c r="D673" s="1">
        <v>26305</v>
      </c>
      <c r="E673" s="13"/>
      <c r="F673" s="1">
        <v>26450</v>
      </c>
      <c r="G673" s="1"/>
      <c r="H673" s="1">
        <f>F673-D673</f>
        <v>145</v>
      </c>
      <c r="I673" s="5"/>
      <c r="J673" s="5"/>
      <c r="K673" s="5"/>
    </row>
    <row r="674" spans="2:11">
      <c r="B674" s="132"/>
      <c r="C674" s="132"/>
      <c r="D674" s="1">
        <v>26305</v>
      </c>
      <c r="E674" s="13"/>
      <c r="F674" s="1">
        <v>26450</v>
      </c>
      <c r="G674" s="1"/>
      <c r="H674" s="1">
        <f t="shared" ref="H674:H675" si="64">F674-D674</f>
        <v>145</v>
      </c>
      <c r="I674" s="5"/>
      <c r="J674" s="5"/>
      <c r="K674" s="5"/>
    </row>
    <row r="675" spans="2:11">
      <c r="B675" s="133"/>
      <c r="C675" s="133"/>
      <c r="D675" s="1">
        <v>26305</v>
      </c>
      <c r="E675" s="13"/>
      <c r="F675" s="1">
        <v>26590</v>
      </c>
      <c r="G675" s="1"/>
      <c r="H675" s="1">
        <f t="shared" si="64"/>
        <v>285</v>
      </c>
      <c r="I675" s="5"/>
      <c r="J675" s="5">
        <f>H673+H674+H675</f>
        <v>575</v>
      </c>
      <c r="K675" s="5">
        <f>J675*40</f>
        <v>23000</v>
      </c>
    </row>
    <row r="676" spans="2:11">
      <c r="B676" s="131" t="s">
        <v>604</v>
      </c>
      <c r="C676" s="131" t="s">
        <v>572</v>
      </c>
      <c r="D676" s="1">
        <v>26360</v>
      </c>
      <c r="E676" s="13">
        <v>26470</v>
      </c>
      <c r="F676" s="1"/>
      <c r="G676" s="1"/>
      <c r="H676" s="1">
        <f>E676-D676</f>
        <v>110</v>
      </c>
      <c r="I676" s="5"/>
      <c r="J676" s="5"/>
      <c r="K676" s="5"/>
    </row>
    <row r="677" spans="2:11">
      <c r="B677" s="132"/>
      <c r="C677" s="132"/>
      <c r="D677" s="1">
        <v>26300</v>
      </c>
      <c r="E677" s="13">
        <v>26470</v>
      </c>
      <c r="F677" s="1"/>
      <c r="G677" s="1"/>
      <c r="H677" s="1">
        <f t="shared" ref="H677:H678" si="65">E677-D677</f>
        <v>170</v>
      </c>
      <c r="I677" s="5"/>
      <c r="J677" s="5"/>
      <c r="K677" s="5"/>
    </row>
    <row r="678" spans="2:11">
      <c r="B678" s="133"/>
      <c r="C678" s="133"/>
      <c r="D678" s="1">
        <v>26280</v>
      </c>
      <c r="E678" s="13">
        <v>26400</v>
      </c>
      <c r="F678" s="1"/>
      <c r="G678" s="1"/>
      <c r="H678" s="1">
        <f t="shared" si="65"/>
        <v>120</v>
      </c>
      <c r="I678" s="5"/>
      <c r="J678" s="5">
        <f>H676+H677+H678</f>
        <v>400</v>
      </c>
      <c r="K678" s="5">
        <f>J678*40</f>
        <v>16000</v>
      </c>
    </row>
    <row r="679" spans="2:11">
      <c r="B679" s="131" t="s">
        <v>606</v>
      </c>
      <c r="C679" s="131" t="s">
        <v>572</v>
      </c>
      <c r="D679" s="1"/>
      <c r="E679" s="13">
        <v>26050</v>
      </c>
      <c r="F679" s="1"/>
      <c r="G679" s="1">
        <v>26100</v>
      </c>
      <c r="H679" s="1">
        <f>E679-G679</f>
        <v>-50</v>
      </c>
      <c r="I679" s="5"/>
      <c r="J679" s="5"/>
      <c r="K679" s="5"/>
    </row>
    <row r="680" spans="2:11">
      <c r="B680" s="132"/>
      <c r="C680" s="132"/>
      <c r="D680" s="1"/>
      <c r="E680" s="13">
        <v>26050</v>
      </c>
      <c r="F680" s="1"/>
      <c r="G680" s="1">
        <v>26100</v>
      </c>
      <c r="H680" s="1">
        <f>E680-G680</f>
        <v>-50</v>
      </c>
      <c r="I680" s="5"/>
      <c r="J680" s="5"/>
      <c r="K680" s="5"/>
    </row>
    <row r="681" spans="2:11">
      <c r="B681" s="132"/>
      <c r="C681" s="132"/>
      <c r="D681" s="1">
        <v>26190</v>
      </c>
      <c r="E681" s="13"/>
      <c r="F681" s="1">
        <v>26250</v>
      </c>
      <c r="G681" s="1"/>
      <c r="H681" s="1">
        <f>F681-D681</f>
        <v>60</v>
      </c>
      <c r="I681" s="5"/>
      <c r="J681" s="5"/>
      <c r="K681" s="5"/>
    </row>
    <row r="682" spans="2:11">
      <c r="B682" s="132"/>
      <c r="C682" s="132"/>
      <c r="D682" s="1">
        <v>26190</v>
      </c>
      <c r="E682" s="13"/>
      <c r="F682" s="1">
        <v>26310</v>
      </c>
      <c r="G682" s="1"/>
      <c r="H682" s="1">
        <f>F682-D682</f>
        <v>120</v>
      </c>
      <c r="I682" s="5"/>
      <c r="J682" s="5"/>
      <c r="K682" s="5"/>
    </row>
    <row r="683" spans="2:11">
      <c r="B683" s="132"/>
      <c r="C683" s="132"/>
      <c r="D683" s="1">
        <v>26220</v>
      </c>
      <c r="E683" s="13">
        <v>26330</v>
      </c>
      <c r="F683" s="1"/>
      <c r="G683" s="1"/>
      <c r="H683" s="1">
        <f>E683-D683</f>
        <v>110</v>
      </c>
      <c r="I683" s="5"/>
      <c r="J683" s="5"/>
      <c r="K683" s="5"/>
    </row>
    <row r="684" spans="2:11">
      <c r="B684" s="132"/>
      <c r="C684" s="132"/>
      <c r="D684" s="1">
        <v>26200</v>
      </c>
      <c r="E684" s="13">
        <v>26330</v>
      </c>
      <c r="F684" s="1"/>
      <c r="G684" s="1"/>
      <c r="H684" s="1">
        <f>E684-D684</f>
        <v>130</v>
      </c>
      <c r="I684" s="5"/>
      <c r="J684" s="5"/>
      <c r="K684" s="5"/>
    </row>
    <row r="685" spans="2:11">
      <c r="B685" s="132"/>
      <c r="C685" s="132"/>
      <c r="D685" s="1"/>
      <c r="E685" s="13">
        <v>26150</v>
      </c>
      <c r="F685" s="1"/>
      <c r="G685" s="1">
        <v>26210</v>
      </c>
      <c r="H685" s="1">
        <f>E685-G685</f>
        <v>-60</v>
      </c>
      <c r="I685" s="5"/>
      <c r="J685" s="5"/>
      <c r="K685" s="5"/>
    </row>
    <row r="686" spans="2:11">
      <c r="B686" s="132"/>
      <c r="C686" s="132"/>
      <c r="D686" s="1"/>
      <c r="E686" s="13">
        <v>26150</v>
      </c>
      <c r="F686" s="1"/>
      <c r="G686" s="1">
        <v>26210</v>
      </c>
      <c r="H686" s="1">
        <f>E686-G686</f>
        <v>-60</v>
      </c>
      <c r="I686" s="5"/>
      <c r="J686" s="5"/>
      <c r="K686" s="5"/>
    </row>
    <row r="687" spans="2:11">
      <c r="B687" s="132"/>
      <c r="C687" s="132"/>
      <c r="D687" s="1">
        <v>26260</v>
      </c>
      <c r="E687" s="13"/>
      <c r="F687" s="1">
        <v>26300</v>
      </c>
      <c r="G687" s="1"/>
      <c r="H687" s="1">
        <f>F687-D687</f>
        <v>40</v>
      </c>
      <c r="I687" s="5"/>
      <c r="J687" s="5"/>
      <c r="K687" s="5"/>
    </row>
    <row r="688" spans="2:11">
      <c r="B688" s="133"/>
      <c r="C688" s="133"/>
      <c r="D688" s="1">
        <v>26260</v>
      </c>
      <c r="E688" s="13"/>
      <c r="F688" s="1">
        <v>26300</v>
      </c>
      <c r="G688" s="1"/>
      <c r="H688" s="1">
        <f>F688-D688</f>
        <v>40</v>
      </c>
      <c r="I688" s="5"/>
      <c r="J688" s="5">
        <f>H679+H680+H681+H682+H683+H684+H685+H686+H687+H688</f>
        <v>280</v>
      </c>
      <c r="K688" s="5">
        <f>J688*40</f>
        <v>11200</v>
      </c>
    </row>
    <row r="689" spans="2:11">
      <c r="B689" s="131" t="s">
        <v>607</v>
      </c>
      <c r="C689" s="131" t="s">
        <v>608</v>
      </c>
      <c r="D689" s="1">
        <v>26490</v>
      </c>
      <c r="E689" s="13"/>
      <c r="F689" s="1"/>
      <c r="G689" s="1">
        <v>26440</v>
      </c>
      <c r="H689" s="1">
        <f>G689-D689</f>
        <v>-50</v>
      </c>
      <c r="I689" s="5"/>
      <c r="J689" s="5"/>
      <c r="K689" s="5"/>
    </row>
    <row r="690" spans="2:11">
      <c r="B690" s="132"/>
      <c r="C690" s="132"/>
      <c r="D690" s="1">
        <v>26490</v>
      </c>
      <c r="E690" s="13"/>
      <c r="F690" s="1"/>
      <c r="G690" s="1">
        <v>26440</v>
      </c>
      <c r="H690" s="1">
        <f>G690-D690</f>
        <v>-50</v>
      </c>
      <c r="I690" s="5"/>
      <c r="J690" s="5">
        <v>-100</v>
      </c>
      <c r="K690" s="5">
        <v>-4000</v>
      </c>
    </row>
    <row r="691" spans="2:11">
      <c r="B691" s="133"/>
      <c r="C691" s="133"/>
      <c r="D691" s="1"/>
      <c r="E691" s="13">
        <v>26630</v>
      </c>
      <c r="F691" s="1"/>
      <c r="G691" s="1"/>
      <c r="H691" s="1"/>
      <c r="I691" s="5" t="s">
        <v>13</v>
      </c>
      <c r="J691" s="5"/>
      <c r="K691" s="5"/>
    </row>
    <row r="692" spans="2:11">
      <c r="B692" s="1"/>
      <c r="C692" s="1"/>
      <c r="D692" s="1"/>
      <c r="E692" s="1"/>
      <c r="F692" s="1"/>
      <c r="G692" s="1"/>
      <c r="H692" s="5">
        <f>SUM(H497:H690)</f>
        <v>7130</v>
      </c>
      <c r="I692" s="5">
        <f>H692*40</f>
        <v>285200</v>
      </c>
      <c r="J692" s="1"/>
      <c r="K692" s="1"/>
    </row>
    <row r="695" spans="2:11">
      <c r="B695" s="5" t="s">
        <v>113</v>
      </c>
      <c r="C695" s="5">
        <v>2018</v>
      </c>
      <c r="D695" s="1"/>
      <c r="E695" s="1"/>
      <c r="F695" s="1"/>
      <c r="G695" s="1"/>
      <c r="H695" s="1"/>
      <c r="I695" s="1"/>
      <c r="J695" s="139" t="s">
        <v>527</v>
      </c>
      <c r="K695" s="140"/>
    </row>
    <row r="696" spans="2:11">
      <c r="B696" s="3"/>
      <c r="C696" s="3"/>
      <c r="D696" s="3"/>
      <c r="E696" s="3"/>
      <c r="F696" s="3"/>
      <c r="G696" s="3"/>
      <c r="H696" s="3" t="s">
        <v>4</v>
      </c>
      <c r="I696" s="3"/>
      <c r="J696" s="141"/>
      <c r="K696" s="142"/>
    </row>
    <row r="697" spans="2:11">
      <c r="B697" s="4" t="s">
        <v>0</v>
      </c>
      <c r="C697" s="4" t="s">
        <v>5</v>
      </c>
      <c r="D697" s="4" t="s">
        <v>2</v>
      </c>
      <c r="E697" s="4" t="s">
        <v>6</v>
      </c>
      <c r="F697" s="4" t="s">
        <v>3</v>
      </c>
      <c r="G697" s="4" t="s">
        <v>7</v>
      </c>
      <c r="H697" s="4" t="s">
        <v>8</v>
      </c>
      <c r="I697" s="4" t="s">
        <v>9</v>
      </c>
      <c r="J697" s="76" t="s">
        <v>525</v>
      </c>
      <c r="K697" s="77" t="s">
        <v>526</v>
      </c>
    </row>
    <row r="698" spans="2:11">
      <c r="B698" s="131" t="s">
        <v>625</v>
      </c>
      <c r="C698" s="131" t="s">
        <v>618</v>
      </c>
      <c r="D698" s="1">
        <v>26650</v>
      </c>
      <c r="E698" s="1"/>
      <c r="F698" s="1"/>
      <c r="G698" s="1"/>
      <c r="H698" s="1">
        <f>E691-D698</f>
        <v>-20</v>
      </c>
      <c r="I698" s="1"/>
      <c r="J698" s="1"/>
      <c r="K698" s="1"/>
    </row>
    <row r="699" spans="2:11">
      <c r="B699" s="132"/>
      <c r="C699" s="132"/>
      <c r="D699" s="1">
        <v>26650</v>
      </c>
      <c r="E699" s="1">
        <v>26790</v>
      </c>
      <c r="F699" s="1"/>
      <c r="G699" s="1"/>
      <c r="H699" s="1">
        <f>E699-D699</f>
        <v>140</v>
      </c>
      <c r="I699" s="1"/>
      <c r="J699" s="1"/>
      <c r="K699" s="1"/>
    </row>
    <row r="700" spans="2:11">
      <c r="B700" s="133"/>
      <c r="C700" s="133"/>
      <c r="D700" s="1">
        <v>26650</v>
      </c>
      <c r="E700" s="1">
        <v>26790</v>
      </c>
      <c r="F700" s="1"/>
      <c r="G700" s="1"/>
      <c r="H700" s="1">
        <f>E700-D700</f>
        <v>140</v>
      </c>
      <c r="I700" s="1"/>
      <c r="J700" s="5">
        <f>H700+H699+H698</f>
        <v>260</v>
      </c>
      <c r="K700" s="5">
        <f>J700*40</f>
        <v>10400</v>
      </c>
    </row>
    <row r="701" spans="2:11">
      <c r="B701" s="131" t="s">
        <v>627</v>
      </c>
      <c r="C701" s="131" t="s">
        <v>618</v>
      </c>
      <c r="D701" s="1">
        <v>26690</v>
      </c>
      <c r="E701" s="1">
        <v>26780</v>
      </c>
      <c r="F701" s="1"/>
      <c r="G701" s="1"/>
      <c r="H701" s="1">
        <f>E701-D701</f>
        <v>90</v>
      </c>
      <c r="I701" s="1"/>
      <c r="J701" s="5"/>
      <c r="K701" s="5"/>
    </row>
    <row r="702" spans="2:11">
      <c r="B702" s="132"/>
      <c r="C702" s="132"/>
      <c r="D702" s="1">
        <v>26565</v>
      </c>
      <c r="E702" s="1">
        <v>26780</v>
      </c>
      <c r="F702" s="1"/>
      <c r="G702" s="1"/>
      <c r="H702" s="1">
        <f>E702-D702</f>
        <v>215</v>
      </c>
      <c r="I702" s="1"/>
      <c r="J702" s="5"/>
      <c r="K702" s="5"/>
    </row>
    <row r="703" spans="2:11">
      <c r="B703" s="132"/>
      <c r="C703" s="132"/>
      <c r="D703" s="1">
        <v>26565</v>
      </c>
      <c r="E703" s="1"/>
      <c r="F703" s="1"/>
      <c r="G703" s="1">
        <v>26525</v>
      </c>
      <c r="H703" s="1">
        <f>G703-D703</f>
        <v>-40</v>
      </c>
      <c r="I703" s="1"/>
      <c r="J703" s="5"/>
      <c r="K703" s="5"/>
    </row>
    <row r="704" spans="2:11">
      <c r="B704" s="133"/>
      <c r="C704" s="133"/>
      <c r="D704" s="1">
        <v>26390</v>
      </c>
      <c r="E704" s="1"/>
      <c r="F704" s="1">
        <v>26525</v>
      </c>
      <c r="G704" s="1"/>
      <c r="H704" s="1">
        <f>F704-D704</f>
        <v>135</v>
      </c>
      <c r="I704" s="1"/>
      <c r="J704" s="5">
        <f>H701+H702+H703+H704</f>
        <v>400</v>
      </c>
      <c r="K704" s="5">
        <f>J704*40</f>
        <v>16000</v>
      </c>
    </row>
    <row r="705" spans="2:11">
      <c r="B705" s="131" t="s">
        <v>628</v>
      </c>
      <c r="C705" s="131" t="s">
        <v>618</v>
      </c>
      <c r="D705" s="1">
        <v>26080</v>
      </c>
      <c r="E705" s="1">
        <v>26290</v>
      </c>
      <c r="F705" s="1"/>
      <c r="G705" s="1"/>
      <c r="H705" s="1">
        <f>E705-D705</f>
        <v>210</v>
      </c>
      <c r="I705" s="1"/>
      <c r="J705" s="5"/>
      <c r="K705" s="5"/>
    </row>
    <row r="706" spans="2:11">
      <c r="B706" s="132"/>
      <c r="C706" s="132"/>
      <c r="D706" s="1">
        <v>26080</v>
      </c>
      <c r="E706" s="1">
        <v>26290</v>
      </c>
      <c r="F706" s="1"/>
      <c r="G706" s="1"/>
      <c r="H706" s="1">
        <f t="shared" ref="H706:H713" si="66">E706-D706</f>
        <v>210</v>
      </c>
      <c r="I706" s="1"/>
      <c r="J706" s="5"/>
      <c r="K706" s="5"/>
    </row>
    <row r="707" spans="2:11">
      <c r="B707" s="132"/>
      <c r="C707" s="132"/>
      <c r="D707" s="1">
        <v>26200</v>
      </c>
      <c r="E707" s="1">
        <v>26320</v>
      </c>
      <c r="F707" s="1"/>
      <c r="G707" s="1"/>
      <c r="H707" s="1">
        <f t="shared" si="66"/>
        <v>120</v>
      </c>
      <c r="I707" s="1"/>
      <c r="J707" s="5"/>
      <c r="K707" s="5"/>
    </row>
    <row r="708" spans="2:11">
      <c r="B708" s="132"/>
      <c r="C708" s="132"/>
      <c r="D708" s="1">
        <v>26170</v>
      </c>
      <c r="E708" s="1">
        <v>26300</v>
      </c>
      <c r="F708" s="1"/>
      <c r="G708" s="1"/>
      <c r="H708" s="1">
        <f t="shared" si="66"/>
        <v>130</v>
      </c>
      <c r="I708" s="1"/>
      <c r="J708" s="5"/>
      <c r="K708" s="5"/>
    </row>
    <row r="709" spans="2:11">
      <c r="B709" s="133"/>
      <c r="C709" s="133"/>
      <c r="D709" s="1">
        <v>26199</v>
      </c>
      <c r="E709" s="1">
        <v>26270</v>
      </c>
      <c r="F709" s="1"/>
      <c r="G709" s="1"/>
      <c r="H709" s="1">
        <f t="shared" si="66"/>
        <v>71</v>
      </c>
      <c r="I709" s="1"/>
      <c r="J709" s="5">
        <f>H705+H706+H707+H708+H709</f>
        <v>741</v>
      </c>
      <c r="K709" s="5">
        <f>J709*40</f>
        <v>29640</v>
      </c>
    </row>
    <row r="710" spans="2:11">
      <c r="B710" s="131" t="s">
        <v>630</v>
      </c>
      <c r="C710" s="131" t="s">
        <v>618</v>
      </c>
      <c r="D710" s="1">
        <v>26250</v>
      </c>
      <c r="E710" s="1">
        <v>26350</v>
      </c>
      <c r="F710" s="1"/>
      <c r="G710" s="1"/>
      <c r="H710" s="1">
        <f t="shared" si="66"/>
        <v>100</v>
      </c>
      <c r="I710" s="1"/>
      <c r="J710" s="5"/>
      <c r="K710" s="5"/>
    </row>
    <row r="711" spans="2:11">
      <c r="B711" s="132"/>
      <c r="C711" s="132"/>
      <c r="D711" s="1">
        <v>26220</v>
      </c>
      <c r="E711" s="1">
        <v>26350</v>
      </c>
      <c r="F711" s="1"/>
      <c r="G711" s="1"/>
      <c r="H711" s="1">
        <f t="shared" si="66"/>
        <v>130</v>
      </c>
      <c r="I711" s="1"/>
      <c r="J711" s="5"/>
      <c r="K711" s="5"/>
    </row>
    <row r="712" spans="2:11">
      <c r="B712" s="132"/>
      <c r="C712" s="132"/>
      <c r="D712" s="1">
        <v>26140</v>
      </c>
      <c r="E712" s="1">
        <v>26300</v>
      </c>
      <c r="F712" s="1"/>
      <c r="G712" s="1"/>
      <c r="H712" s="1">
        <f t="shared" si="66"/>
        <v>160</v>
      </c>
      <c r="I712" s="1"/>
      <c r="J712" s="5"/>
      <c r="K712" s="5"/>
    </row>
    <row r="713" spans="2:11">
      <c r="B713" s="132"/>
      <c r="C713" s="132"/>
      <c r="D713" s="1">
        <v>26140</v>
      </c>
      <c r="E713" s="1">
        <v>26300</v>
      </c>
      <c r="F713" s="1"/>
      <c r="G713" s="1"/>
      <c r="H713" s="1">
        <f t="shared" si="66"/>
        <v>160</v>
      </c>
      <c r="I713" s="1"/>
      <c r="J713" s="5"/>
      <c r="K713" s="5"/>
    </row>
    <row r="714" spans="2:11">
      <c r="B714" s="132"/>
      <c r="C714" s="132"/>
      <c r="D714" s="1">
        <v>26380</v>
      </c>
      <c r="E714" s="1"/>
      <c r="F714" s="1">
        <v>26430</v>
      </c>
      <c r="G714" s="1"/>
      <c r="H714" s="1">
        <f>F714-D714</f>
        <v>50</v>
      </c>
      <c r="I714" s="1"/>
      <c r="J714" s="5"/>
      <c r="K714" s="5"/>
    </row>
    <row r="715" spans="2:11">
      <c r="B715" s="133"/>
      <c r="C715" s="133"/>
      <c r="D715" s="1">
        <v>26380</v>
      </c>
      <c r="E715" s="1"/>
      <c r="F715" s="1">
        <v>26430</v>
      </c>
      <c r="G715" s="1"/>
      <c r="H715" s="1">
        <f>F715-D715</f>
        <v>50</v>
      </c>
      <c r="I715" s="1"/>
      <c r="J715" s="5">
        <f>H710+H711+H712+H713+H714+H715</f>
        <v>650</v>
      </c>
      <c r="K715" s="5">
        <f>J715*40</f>
        <v>26000</v>
      </c>
    </row>
    <row r="716" spans="2:11">
      <c r="B716" s="131" t="s">
        <v>633</v>
      </c>
      <c r="C716" s="131" t="s">
        <v>618</v>
      </c>
      <c r="D716" s="1">
        <v>26580</v>
      </c>
      <c r="E716" s="1"/>
      <c r="F716" s="1">
        <v>26700</v>
      </c>
      <c r="G716" s="1"/>
      <c r="H716" s="1">
        <f>F716-D716</f>
        <v>120</v>
      </c>
      <c r="I716" s="1"/>
      <c r="J716" s="1"/>
      <c r="K716" s="1"/>
    </row>
    <row r="717" spans="2:11">
      <c r="B717" s="132"/>
      <c r="C717" s="132"/>
      <c r="D717" s="1">
        <v>26580</v>
      </c>
      <c r="E717" s="1"/>
      <c r="F717" s="1">
        <v>26730</v>
      </c>
      <c r="G717" s="1"/>
      <c r="H717" s="1">
        <f>F717-D717</f>
        <v>150</v>
      </c>
      <c r="I717" s="1"/>
      <c r="J717" s="1"/>
      <c r="K717" s="1"/>
    </row>
    <row r="718" spans="2:11">
      <c r="B718" s="132"/>
      <c r="C718" s="132"/>
      <c r="D718" s="1">
        <v>26600</v>
      </c>
      <c r="E718" s="1">
        <v>26700</v>
      </c>
      <c r="F718" s="1"/>
      <c r="G718" s="1"/>
      <c r="H718" s="1">
        <f>E718-D718</f>
        <v>100</v>
      </c>
      <c r="I718" s="1"/>
      <c r="J718" s="1"/>
      <c r="K718" s="1"/>
    </row>
    <row r="719" spans="2:11">
      <c r="B719" s="132"/>
      <c r="C719" s="132"/>
      <c r="D719" s="1">
        <v>26560</v>
      </c>
      <c r="E719" s="1">
        <v>26700</v>
      </c>
      <c r="F719" s="1"/>
      <c r="G719" s="1"/>
      <c r="H719" s="1">
        <f t="shared" ref="H719:H724" si="67">E719-D719</f>
        <v>140</v>
      </c>
      <c r="I719" s="1"/>
      <c r="J719" s="1"/>
      <c r="K719" s="1"/>
    </row>
    <row r="720" spans="2:11">
      <c r="B720" s="133"/>
      <c r="C720" s="133"/>
      <c r="D720" s="1">
        <v>26560</v>
      </c>
      <c r="E720" s="1">
        <v>26750</v>
      </c>
      <c r="F720" s="1"/>
      <c r="G720" s="1"/>
      <c r="H720" s="1">
        <f t="shared" si="67"/>
        <v>190</v>
      </c>
      <c r="I720" s="1"/>
      <c r="J720" s="5">
        <f>H716+H717+H718+H719+H720</f>
        <v>700</v>
      </c>
      <c r="K720" s="5">
        <f>J720*40</f>
        <v>28000</v>
      </c>
    </row>
    <row r="721" spans="2:11">
      <c r="B721" s="131" t="s">
        <v>636</v>
      </c>
      <c r="C721" s="131" t="s">
        <v>618</v>
      </c>
      <c r="D721" s="1">
        <v>26325</v>
      </c>
      <c r="E721" s="1">
        <v>26405</v>
      </c>
      <c r="F721" s="1"/>
      <c r="G721" s="1"/>
      <c r="H721" s="1">
        <f t="shared" si="67"/>
        <v>80</v>
      </c>
      <c r="I721" s="1"/>
      <c r="J721" s="1"/>
      <c r="K721" s="1"/>
    </row>
    <row r="722" spans="2:11">
      <c r="B722" s="132"/>
      <c r="C722" s="132"/>
      <c r="D722" s="1">
        <v>26325</v>
      </c>
      <c r="E722" s="1">
        <v>26405</v>
      </c>
      <c r="F722" s="1"/>
      <c r="G722" s="1"/>
      <c r="H722" s="1">
        <f t="shared" si="67"/>
        <v>80</v>
      </c>
      <c r="I722" s="1"/>
      <c r="J722" s="1"/>
      <c r="K722" s="1"/>
    </row>
    <row r="723" spans="2:11">
      <c r="B723" s="132"/>
      <c r="C723" s="132"/>
      <c r="D723" s="1">
        <v>26315</v>
      </c>
      <c r="E723" s="1">
        <v>26430</v>
      </c>
      <c r="F723" s="1"/>
      <c r="G723" s="1"/>
      <c r="H723" s="1">
        <f t="shared" si="67"/>
        <v>115</v>
      </c>
      <c r="I723" s="1"/>
      <c r="J723" s="1"/>
      <c r="K723" s="1"/>
    </row>
    <row r="724" spans="2:11">
      <c r="B724" s="133"/>
      <c r="C724" s="133"/>
      <c r="D724" s="1">
        <v>26315</v>
      </c>
      <c r="E724" s="1">
        <v>26430</v>
      </c>
      <c r="F724" s="1"/>
      <c r="G724" s="1"/>
      <c r="H724" s="1">
        <f t="shared" si="67"/>
        <v>115</v>
      </c>
      <c r="I724" s="1"/>
      <c r="J724" s="5">
        <f>H721+H722+H723+H724</f>
        <v>390</v>
      </c>
      <c r="K724" s="5">
        <f>J724*40</f>
        <v>15600</v>
      </c>
    </row>
    <row r="725" spans="2:11">
      <c r="B725" s="131" t="s">
        <v>640</v>
      </c>
      <c r="C725" s="131" t="s">
        <v>618</v>
      </c>
      <c r="D725" s="1">
        <v>26550</v>
      </c>
      <c r="E725" s="1"/>
      <c r="F725" s="109">
        <v>26652</v>
      </c>
      <c r="G725" s="1"/>
      <c r="H725" s="1">
        <f>F725-D725</f>
        <v>102</v>
      </c>
      <c r="I725" s="1"/>
      <c r="J725" s="5"/>
      <c r="K725" s="5"/>
    </row>
    <row r="726" spans="2:11">
      <c r="B726" s="132"/>
      <c r="C726" s="132"/>
      <c r="D726" s="1">
        <v>26550</v>
      </c>
      <c r="E726" s="1"/>
      <c r="F726" s="109">
        <v>26652</v>
      </c>
      <c r="G726" s="1"/>
      <c r="H726" s="1">
        <f>F726-D726</f>
        <v>102</v>
      </c>
      <c r="I726" s="1"/>
      <c r="J726" s="5"/>
      <c r="K726" s="5"/>
    </row>
    <row r="727" spans="2:11">
      <c r="B727" s="132"/>
      <c r="C727" s="132"/>
      <c r="D727" s="1">
        <v>26550</v>
      </c>
      <c r="E727" s="1"/>
      <c r="F727" s="109"/>
      <c r="G727" s="1">
        <v>26500</v>
      </c>
      <c r="H727" s="1">
        <f>G727-D727</f>
        <v>-50</v>
      </c>
      <c r="I727" s="1"/>
      <c r="J727" s="5"/>
      <c r="K727" s="5"/>
    </row>
    <row r="728" spans="2:11">
      <c r="B728" s="132"/>
      <c r="C728" s="132"/>
      <c r="D728" s="1">
        <v>26470</v>
      </c>
      <c r="E728" s="1">
        <v>26520</v>
      </c>
      <c r="F728" s="109"/>
      <c r="G728" s="1"/>
      <c r="H728" s="1">
        <f>E728-D728</f>
        <v>50</v>
      </c>
      <c r="I728" s="1"/>
      <c r="J728" s="5"/>
      <c r="K728" s="5"/>
    </row>
    <row r="729" spans="2:11">
      <c r="B729" s="132"/>
      <c r="C729" s="132"/>
      <c r="D729" s="1">
        <v>26470</v>
      </c>
      <c r="E729" s="1">
        <v>26520</v>
      </c>
      <c r="F729" s="109"/>
      <c r="G729" s="1"/>
      <c r="H729" s="1">
        <f t="shared" ref="H729:H731" si="68">E729-D729</f>
        <v>50</v>
      </c>
      <c r="I729" s="1"/>
      <c r="J729" s="5"/>
      <c r="K729" s="5"/>
    </row>
    <row r="730" spans="2:11">
      <c r="B730" s="132"/>
      <c r="C730" s="132"/>
      <c r="D730" s="1">
        <v>26450</v>
      </c>
      <c r="E730" s="1">
        <v>26520</v>
      </c>
      <c r="F730" s="109"/>
      <c r="G730" s="1"/>
      <c r="H730" s="1">
        <f t="shared" si="68"/>
        <v>70</v>
      </c>
      <c r="I730" s="1"/>
      <c r="J730" s="5"/>
      <c r="K730" s="5"/>
    </row>
    <row r="731" spans="2:11">
      <c r="B731" s="133"/>
      <c r="C731" s="133"/>
      <c r="D731" s="1">
        <v>26450</v>
      </c>
      <c r="E731" s="1">
        <v>26520</v>
      </c>
      <c r="F731" s="109"/>
      <c r="G731" s="1"/>
      <c r="H731" s="1">
        <f t="shared" si="68"/>
        <v>70</v>
      </c>
      <c r="I731" s="1"/>
      <c r="J731" s="5">
        <f>H725+H726+H727+H728+H729+H730+H731</f>
        <v>394</v>
      </c>
      <c r="K731" s="5">
        <f>J731*40</f>
        <v>15760</v>
      </c>
    </row>
    <row r="732" spans="2:11">
      <c r="B732" s="131" t="s">
        <v>642</v>
      </c>
      <c r="C732" s="131" t="s">
        <v>618</v>
      </c>
      <c r="D732" s="1">
        <v>26570</v>
      </c>
      <c r="E732" s="1"/>
      <c r="F732" s="109">
        <v>26630</v>
      </c>
      <c r="G732" s="1"/>
      <c r="H732" s="1">
        <f>F732-D732</f>
        <v>60</v>
      </c>
      <c r="I732" s="1"/>
      <c r="J732" s="5"/>
      <c r="K732" s="5"/>
    </row>
    <row r="733" spans="2:11">
      <c r="B733" s="132"/>
      <c r="C733" s="132"/>
      <c r="D733" s="1">
        <v>26570</v>
      </c>
      <c r="E733" s="1"/>
      <c r="F733" s="109">
        <v>26630</v>
      </c>
      <c r="G733" s="1"/>
      <c r="H733" s="1">
        <f t="shared" ref="H733:H734" si="69">F733-D733</f>
        <v>60</v>
      </c>
      <c r="I733" s="1"/>
      <c r="J733" s="5"/>
      <c r="K733" s="5"/>
    </row>
    <row r="734" spans="2:11">
      <c r="B734" s="133"/>
      <c r="C734" s="133"/>
      <c r="D734" s="1">
        <v>26570</v>
      </c>
      <c r="E734" s="1"/>
      <c r="F734" s="109">
        <v>26630</v>
      </c>
      <c r="G734" s="1"/>
      <c r="H734" s="1">
        <f t="shared" si="69"/>
        <v>60</v>
      </c>
      <c r="I734" s="1"/>
      <c r="J734" s="5">
        <v>180</v>
      </c>
      <c r="K734" s="5">
        <f>J734*40</f>
        <v>7200</v>
      </c>
    </row>
    <row r="735" spans="2:11">
      <c r="B735" s="131" t="s">
        <v>644</v>
      </c>
      <c r="C735" s="131" t="s">
        <v>618</v>
      </c>
      <c r="D735" s="1">
        <v>26720</v>
      </c>
      <c r="E735" s="1"/>
      <c r="F735" s="109"/>
      <c r="G735" s="1">
        <v>26670</v>
      </c>
      <c r="H735" s="1">
        <f>G735-D735</f>
        <v>-50</v>
      </c>
      <c r="I735" s="1"/>
      <c r="J735" s="5"/>
      <c r="K735" s="5"/>
    </row>
    <row r="736" spans="2:11">
      <c r="B736" s="132"/>
      <c r="C736" s="132"/>
      <c r="D736" s="1">
        <v>26720</v>
      </c>
      <c r="E736" s="1"/>
      <c r="F736" s="109"/>
      <c r="G736" s="1">
        <v>26670</v>
      </c>
      <c r="H736" s="1">
        <f>G736-D736</f>
        <v>-50</v>
      </c>
      <c r="I736" s="1"/>
      <c r="J736" s="5"/>
      <c r="K736" s="5"/>
    </row>
    <row r="737" spans="2:11">
      <c r="B737" s="132"/>
      <c r="C737" s="132"/>
      <c r="D737" s="1">
        <v>26590</v>
      </c>
      <c r="E737" s="1">
        <v>26650</v>
      </c>
      <c r="F737" s="109"/>
      <c r="G737" s="1"/>
      <c r="H737" s="1">
        <f t="shared" ref="H737:H746" si="70">E737-D737</f>
        <v>60</v>
      </c>
      <c r="I737" s="1"/>
      <c r="J737" s="5"/>
      <c r="K737" s="5"/>
    </row>
    <row r="738" spans="2:11">
      <c r="B738" s="133"/>
      <c r="C738" s="133"/>
      <c r="D738" s="1">
        <v>26578</v>
      </c>
      <c r="E738" s="1">
        <v>26650</v>
      </c>
      <c r="F738" s="109"/>
      <c r="G738" s="1"/>
      <c r="H738" s="1">
        <f t="shared" si="70"/>
        <v>72</v>
      </c>
      <c r="I738" s="1"/>
      <c r="J738" s="5">
        <f>H735++H736+H737+H738</f>
        <v>32</v>
      </c>
      <c r="K738" s="5">
        <f>J738*40</f>
        <v>1280</v>
      </c>
    </row>
    <row r="739" spans="2:11">
      <c r="B739" s="131" t="s">
        <v>646</v>
      </c>
      <c r="C739" s="131" t="s">
        <v>618</v>
      </c>
      <c r="D739" s="1">
        <v>26490</v>
      </c>
      <c r="E739" s="1">
        <v>26570</v>
      </c>
      <c r="F739" s="109"/>
      <c r="G739" s="1"/>
      <c r="H739" s="1">
        <f t="shared" si="70"/>
        <v>80</v>
      </c>
      <c r="I739" s="1"/>
      <c r="J739" s="5"/>
      <c r="K739" s="5"/>
    </row>
    <row r="740" spans="2:11">
      <c r="B740" s="133"/>
      <c r="C740" s="133"/>
      <c r="D740" s="1">
        <v>26490</v>
      </c>
      <c r="E740" s="1">
        <v>26570</v>
      </c>
      <c r="F740" s="109"/>
      <c r="G740" s="1"/>
      <c r="H740" s="1">
        <f t="shared" si="70"/>
        <v>80</v>
      </c>
      <c r="I740" s="1"/>
      <c r="J740" s="5">
        <f>H739+H740</f>
        <v>160</v>
      </c>
      <c r="K740" s="5">
        <f>J740*40</f>
        <v>6400</v>
      </c>
    </row>
    <row r="741" spans="2:11">
      <c r="B741" s="131" t="s">
        <v>649</v>
      </c>
      <c r="C741" s="131" t="s">
        <v>618</v>
      </c>
      <c r="D741" s="1">
        <v>26380</v>
      </c>
      <c r="E741" s="1">
        <v>26500</v>
      </c>
      <c r="F741" s="109"/>
      <c r="G741" s="1"/>
      <c r="H741" s="1">
        <f t="shared" si="70"/>
        <v>120</v>
      </c>
      <c r="I741" s="1"/>
      <c r="J741" s="5"/>
      <c r="K741" s="5"/>
    </row>
    <row r="742" spans="2:11">
      <c r="B742" s="133"/>
      <c r="C742" s="133"/>
      <c r="D742" s="1">
        <v>26320</v>
      </c>
      <c r="E742" s="1">
        <v>26500</v>
      </c>
      <c r="F742" s="109"/>
      <c r="G742" s="1"/>
      <c r="H742" s="1">
        <f t="shared" si="70"/>
        <v>180</v>
      </c>
      <c r="I742" s="1"/>
      <c r="J742" s="5">
        <f>H741+H742</f>
        <v>300</v>
      </c>
      <c r="K742" s="5">
        <f>J742*40</f>
        <v>12000</v>
      </c>
    </row>
    <row r="743" spans="2:11">
      <c r="B743" s="131" t="s">
        <v>654</v>
      </c>
      <c r="C743" s="131" t="s">
        <v>618</v>
      </c>
      <c r="D743" s="1">
        <v>26300</v>
      </c>
      <c r="E743" s="1">
        <v>26380</v>
      </c>
      <c r="F743" s="109"/>
      <c r="G743" s="1"/>
      <c r="H743" s="1">
        <f t="shared" si="70"/>
        <v>80</v>
      </c>
      <c r="I743" s="1"/>
      <c r="J743" s="5"/>
      <c r="K743" s="5"/>
    </row>
    <row r="744" spans="2:11">
      <c r="B744" s="133"/>
      <c r="C744" s="133"/>
      <c r="D744" s="1">
        <v>26300</v>
      </c>
      <c r="E744" s="1">
        <v>26380</v>
      </c>
      <c r="F744" s="109"/>
      <c r="G744" s="1"/>
      <c r="H744" s="1">
        <f t="shared" si="70"/>
        <v>80</v>
      </c>
      <c r="I744" s="1"/>
      <c r="J744" s="5">
        <v>160</v>
      </c>
      <c r="K744" s="5">
        <f>J744*40</f>
        <v>6400</v>
      </c>
    </row>
    <row r="745" spans="2:11">
      <c r="B745" s="131" t="s">
        <v>650</v>
      </c>
      <c r="C745" s="131" t="s">
        <v>618</v>
      </c>
      <c r="D745" s="1">
        <v>26250</v>
      </c>
      <c r="E745" s="1">
        <v>26335</v>
      </c>
      <c r="F745" s="109"/>
      <c r="G745" s="1"/>
      <c r="H745" s="1">
        <f t="shared" si="70"/>
        <v>85</v>
      </c>
      <c r="I745" s="1"/>
      <c r="J745" s="5"/>
      <c r="K745" s="5"/>
    </row>
    <row r="746" spans="2:11">
      <c r="B746" s="133"/>
      <c r="C746" s="133"/>
      <c r="D746" s="1">
        <v>26220</v>
      </c>
      <c r="E746" s="1">
        <v>26335</v>
      </c>
      <c r="F746" s="109"/>
      <c r="G746" s="1"/>
      <c r="H746" s="1">
        <f t="shared" si="70"/>
        <v>115</v>
      </c>
      <c r="I746" s="1"/>
      <c r="J746" s="5">
        <f>H746+H745</f>
        <v>200</v>
      </c>
      <c r="K746" s="5">
        <f>J746*40</f>
        <v>8000</v>
      </c>
    </row>
    <row r="747" spans="2:11">
      <c r="B747" s="131" t="s">
        <v>651</v>
      </c>
      <c r="C747" s="131" t="s">
        <v>618</v>
      </c>
      <c r="D747" s="1">
        <v>26400</v>
      </c>
      <c r="E747" s="1"/>
      <c r="F747" s="109">
        <v>26530</v>
      </c>
      <c r="G747" s="1"/>
      <c r="H747" s="1">
        <f>F747-D747</f>
        <v>130</v>
      </c>
      <c r="I747" s="1"/>
      <c r="J747" s="5"/>
      <c r="K747" s="5"/>
    </row>
    <row r="748" spans="2:11">
      <c r="B748" s="133"/>
      <c r="C748" s="133"/>
      <c r="D748" s="1">
        <v>26400</v>
      </c>
      <c r="E748" s="1"/>
      <c r="F748" s="109">
        <v>26620</v>
      </c>
      <c r="G748" s="1"/>
      <c r="H748" s="1">
        <f>F748-D748</f>
        <v>220</v>
      </c>
      <c r="I748" s="1"/>
      <c r="J748" s="5">
        <f>H747+H748</f>
        <v>350</v>
      </c>
      <c r="K748" s="5">
        <f>J748*40</f>
        <v>14000</v>
      </c>
    </row>
    <row r="749" spans="2:11">
      <c r="B749" s="131" t="s">
        <v>652</v>
      </c>
      <c r="C749" s="131" t="s">
        <v>618</v>
      </c>
      <c r="D749" s="1">
        <v>26480</v>
      </c>
      <c r="E749" s="1">
        <v>26600</v>
      </c>
      <c r="F749" s="109"/>
      <c r="G749" s="1"/>
      <c r="H749" s="1">
        <f>E749-D749</f>
        <v>120</v>
      </c>
      <c r="I749" s="1"/>
      <c r="J749" s="5"/>
      <c r="K749" s="5"/>
    </row>
    <row r="750" spans="2:11">
      <c r="B750" s="133"/>
      <c r="C750" s="133"/>
      <c r="D750" s="1">
        <v>26480</v>
      </c>
      <c r="E750" s="1">
        <v>26600</v>
      </c>
      <c r="F750" s="109"/>
      <c r="G750" s="1"/>
      <c r="H750" s="1">
        <f>E750-D750</f>
        <v>120</v>
      </c>
      <c r="I750" s="1"/>
      <c r="J750" s="5">
        <f>H750+H749</f>
        <v>240</v>
      </c>
      <c r="K750" s="5">
        <f>J750*40</f>
        <v>9600</v>
      </c>
    </row>
    <row r="751" spans="2:11">
      <c r="B751" s="131" t="s">
        <v>655</v>
      </c>
      <c r="C751" s="131" t="s">
        <v>618</v>
      </c>
      <c r="D751" s="1">
        <v>26570</v>
      </c>
      <c r="E751" s="1"/>
      <c r="F751" s="109">
        <v>26690</v>
      </c>
      <c r="G751" s="1"/>
      <c r="H751" s="1">
        <f>F751-D751</f>
        <v>120</v>
      </c>
      <c r="I751" s="1"/>
      <c r="J751" s="5"/>
      <c r="K751" s="5"/>
    </row>
    <row r="752" spans="2:11">
      <c r="B752" s="133"/>
      <c r="C752" s="133"/>
      <c r="D752" s="1">
        <v>26570</v>
      </c>
      <c r="E752" s="1"/>
      <c r="F752" s="109">
        <v>26770</v>
      </c>
      <c r="G752" s="1"/>
      <c r="H752" s="1">
        <f>F752-D752</f>
        <v>200</v>
      </c>
      <c r="I752" s="1"/>
      <c r="J752" s="5">
        <f>H752+H751</f>
        <v>320</v>
      </c>
      <c r="K752" s="5">
        <f>J752*40</f>
        <v>12800</v>
      </c>
    </row>
    <row r="753" spans="2:11">
      <c r="B753" s="131" t="s">
        <v>656</v>
      </c>
      <c r="C753" s="131" t="s">
        <v>618</v>
      </c>
      <c r="D753" s="1">
        <v>26590</v>
      </c>
      <c r="E753" s="1">
        <v>26680</v>
      </c>
      <c r="F753" s="109"/>
      <c r="G753" s="1"/>
      <c r="H753" s="1">
        <f>E753-D753</f>
        <v>90</v>
      </c>
      <c r="I753" s="1"/>
      <c r="J753" s="5"/>
      <c r="K753" s="5"/>
    </row>
    <row r="754" spans="2:11">
      <c r="B754" s="132"/>
      <c r="C754" s="132"/>
      <c r="D754" s="1">
        <v>26590</v>
      </c>
      <c r="E754" s="1">
        <v>26680</v>
      </c>
      <c r="F754" s="109"/>
      <c r="G754" s="1"/>
      <c r="H754" s="1">
        <f t="shared" ref="H754:H755" si="71">E754-D754</f>
        <v>90</v>
      </c>
      <c r="I754" s="1"/>
      <c r="J754" s="5"/>
      <c r="K754" s="5"/>
    </row>
    <row r="755" spans="2:11">
      <c r="B755" s="133"/>
      <c r="C755" s="133"/>
      <c r="D755" s="1">
        <v>26590</v>
      </c>
      <c r="E755" s="1">
        <v>26715</v>
      </c>
      <c r="F755" s="109"/>
      <c r="G755" s="1"/>
      <c r="H755" s="1">
        <f t="shared" si="71"/>
        <v>125</v>
      </c>
      <c r="I755" s="1"/>
      <c r="J755" s="5">
        <f>H753+H754+H755</f>
        <v>305</v>
      </c>
      <c r="K755" s="5">
        <f>J755*40</f>
        <v>12200</v>
      </c>
    </row>
    <row r="756" spans="2:11">
      <c r="B756" s="131" t="s">
        <v>658</v>
      </c>
      <c r="C756" s="131" t="s">
        <v>618</v>
      </c>
      <c r="D756" s="1">
        <v>26490</v>
      </c>
      <c r="E756" s="1">
        <v>26550</v>
      </c>
      <c r="F756" s="109"/>
      <c r="G756" s="1"/>
      <c r="H756" s="1">
        <f>E756-D756</f>
        <v>60</v>
      </c>
      <c r="I756" s="1"/>
      <c r="J756" s="5"/>
      <c r="K756" s="5"/>
    </row>
    <row r="757" spans="2:11">
      <c r="B757" s="133"/>
      <c r="C757" s="133"/>
      <c r="D757" s="1">
        <v>26490</v>
      </c>
      <c r="E757" s="1">
        <v>26550</v>
      </c>
      <c r="F757" s="109"/>
      <c r="G757" s="1"/>
      <c r="H757" s="1">
        <f t="shared" ref="H757:H762" si="72">E757-D757</f>
        <v>60</v>
      </c>
      <c r="I757" s="1"/>
      <c r="J757" s="5">
        <v>120</v>
      </c>
      <c r="K757" s="5">
        <f>J757*40</f>
        <v>4800</v>
      </c>
    </row>
    <row r="758" spans="2:11">
      <c r="B758" s="131" t="s">
        <v>659</v>
      </c>
      <c r="C758" s="131" t="s">
        <v>618</v>
      </c>
      <c r="D758" s="1">
        <v>26450</v>
      </c>
      <c r="E758" s="1">
        <v>26550</v>
      </c>
      <c r="F758" s="109"/>
      <c r="G758" s="1"/>
      <c r="H758" s="1">
        <f t="shared" si="72"/>
        <v>100</v>
      </c>
      <c r="I758" s="1"/>
      <c r="J758" s="5"/>
      <c r="K758" s="5"/>
    </row>
    <row r="759" spans="2:11">
      <c r="B759" s="133"/>
      <c r="C759" s="133"/>
      <c r="D759" s="1">
        <v>26400</v>
      </c>
      <c r="E759" s="1">
        <v>26550</v>
      </c>
      <c r="F759" s="109"/>
      <c r="G759" s="1"/>
      <c r="H759" s="1">
        <f t="shared" si="72"/>
        <v>150</v>
      </c>
      <c r="I759" s="1"/>
      <c r="J759" s="5">
        <v>250</v>
      </c>
      <c r="K759" s="5">
        <f t="shared" ref="K759:K764" si="73">J759*40</f>
        <v>10000</v>
      </c>
    </row>
    <row r="760" spans="2:11">
      <c r="B760" s="131" t="s">
        <v>660</v>
      </c>
      <c r="C760" s="131" t="s">
        <v>618</v>
      </c>
      <c r="D760" s="1">
        <v>26310</v>
      </c>
      <c r="E760" s="1">
        <v>26400</v>
      </c>
      <c r="F760" s="109"/>
      <c r="G760" s="1"/>
      <c r="H760" s="1">
        <f t="shared" si="72"/>
        <v>90</v>
      </c>
      <c r="I760" s="1"/>
      <c r="J760" s="5"/>
      <c r="K760" s="5"/>
    </row>
    <row r="761" spans="2:11">
      <c r="B761" s="132"/>
      <c r="C761" s="132"/>
      <c r="D761" s="1">
        <v>26240</v>
      </c>
      <c r="E761" s="1">
        <v>26400</v>
      </c>
      <c r="F761" s="109"/>
      <c r="G761" s="1"/>
      <c r="H761" s="1">
        <f t="shared" si="72"/>
        <v>160</v>
      </c>
      <c r="I761" s="1"/>
      <c r="J761" s="5"/>
      <c r="K761" s="5"/>
    </row>
    <row r="762" spans="2:11">
      <c r="B762" s="133"/>
      <c r="C762" s="133"/>
      <c r="D762" s="1">
        <v>26190</v>
      </c>
      <c r="E762" s="1">
        <v>26400</v>
      </c>
      <c r="F762" s="109"/>
      <c r="G762" s="1"/>
      <c r="H762" s="1">
        <f t="shared" si="72"/>
        <v>210</v>
      </c>
      <c r="I762" s="1"/>
      <c r="J762" s="5">
        <f>H760+H761+H762</f>
        <v>460</v>
      </c>
      <c r="K762" s="5">
        <f t="shared" si="73"/>
        <v>18400</v>
      </c>
    </row>
    <row r="763" spans="2:11">
      <c r="B763" s="131" t="s">
        <v>662</v>
      </c>
      <c r="C763" s="131" t="s">
        <v>663</v>
      </c>
      <c r="D763" s="1">
        <v>26315</v>
      </c>
      <c r="E763" s="1"/>
      <c r="F763" s="109">
        <v>26418</v>
      </c>
      <c r="G763" s="1"/>
      <c r="H763" s="1">
        <f>F763-D763</f>
        <v>103</v>
      </c>
      <c r="I763" s="1"/>
      <c r="J763" s="5"/>
      <c r="K763" s="5"/>
    </row>
    <row r="764" spans="2:11">
      <c r="B764" s="133"/>
      <c r="C764" s="133"/>
      <c r="D764" s="1">
        <v>26315</v>
      </c>
      <c r="E764" s="1"/>
      <c r="F764" s="109">
        <v>26430</v>
      </c>
      <c r="G764" s="1"/>
      <c r="H764" s="1">
        <f>F764-D764</f>
        <v>115</v>
      </c>
      <c r="I764" s="1"/>
      <c r="J764" s="5">
        <f>H764+H763</f>
        <v>218</v>
      </c>
      <c r="K764" s="5">
        <f t="shared" si="73"/>
        <v>8720</v>
      </c>
    </row>
    <row r="765" spans="2:11">
      <c r="B765" s="1"/>
      <c r="C765" s="1"/>
      <c r="D765" s="1"/>
      <c r="E765" s="1"/>
      <c r="F765" s="134" t="s">
        <v>638</v>
      </c>
      <c r="G765" s="135"/>
      <c r="H765" s="5">
        <f>SUM(H698:H764)</f>
        <v>6830</v>
      </c>
      <c r="I765" s="5">
        <f>H765*40</f>
        <v>273200</v>
      </c>
      <c r="J765" s="1"/>
      <c r="K765" s="1"/>
    </row>
    <row r="766" spans="2:11">
      <c r="D766" s="107"/>
    </row>
    <row r="768" spans="2:11">
      <c r="B768" s="5" t="s">
        <v>139</v>
      </c>
      <c r="C768" s="5">
        <v>2018</v>
      </c>
      <c r="D768" s="1"/>
      <c r="E768" s="1"/>
      <c r="F768" s="1"/>
      <c r="G768" s="1"/>
      <c r="H768" s="1"/>
      <c r="I768" s="1"/>
      <c r="J768" s="139" t="s">
        <v>527</v>
      </c>
      <c r="K768" s="140"/>
    </row>
    <row r="769" spans="2:17">
      <c r="B769" s="3"/>
      <c r="C769" s="3"/>
      <c r="D769" s="3"/>
      <c r="E769" s="3"/>
      <c r="F769" s="3"/>
      <c r="G769" s="3"/>
      <c r="H769" s="3" t="s">
        <v>4</v>
      </c>
      <c r="I769" s="3"/>
      <c r="J769" s="141"/>
      <c r="K769" s="142"/>
    </row>
    <row r="770" spans="2:17">
      <c r="B770" s="4" t="s">
        <v>0</v>
      </c>
      <c r="C770" s="4" t="s">
        <v>5</v>
      </c>
      <c r="D770" s="4" t="s">
        <v>2</v>
      </c>
      <c r="E770" s="4" t="s">
        <v>6</v>
      </c>
      <c r="F770" s="4" t="s">
        <v>3</v>
      </c>
      <c r="G770" s="4" t="s">
        <v>7</v>
      </c>
      <c r="H770" s="4" t="s">
        <v>8</v>
      </c>
      <c r="I770" s="4" t="s">
        <v>9</v>
      </c>
      <c r="J770" s="76" t="s">
        <v>525</v>
      </c>
      <c r="K770" s="77" t="s">
        <v>526</v>
      </c>
    </row>
    <row r="771" spans="2:17">
      <c r="B771" s="131" t="s">
        <v>665</v>
      </c>
      <c r="C771" s="131" t="s">
        <v>667</v>
      </c>
      <c r="D771" s="1">
        <v>26200</v>
      </c>
      <c r="E771" s="1">
        <v>26390</v>
      </c>
      <c r="F771" s="1"/>
      <c r="G771" s="1"/>
      <c r="H771" s="1">
        <f>E771-D771</f>
        <v>190</v>
      </c>
      <c r="I771" s="1"/>
      <c r="J771" s="1"/>
      <c r="K771" s="1"/>
    </row>
    <row r="772" spans="2:17">
      <c r="B772" s="132"/>
      <c r="C772" s="132"/>
      <c r="D772" s="1">
        <v>26120</v>
      </c>
      <c r="E772" s="1">
        <v>26390</v>
      </c>
      <c r="F772" s="1"/>
      <c r="G772" s="1"/>
      <c r="H772" s="1">
        <f t="shared" ref="H772:H773" si="74">E772-D772</f>
        <v>270</v>
      </c>
      <c r="I772" s="1"/>
      <c r="J772" s="1"/>
      <c r="K772" s="1"/>
      <c r="Q772" s="6"/>
    </row>
    <row r="773" spans="2:17">
      <c r="B773" s="133"/>
      <c r="C773" s="133"/>
      <c r="D773" s="1">
        <v>26085</v>
      </c>
      <c r="E773" s="1">
        <v>26390</v>
      </c>
      <c r="F773" s="1"/>
      <c r="G773" s="1"/>
      <c r="H773" s="1">
        <f t="shared" si="74"/>
        <v>305</v>
      </c>
      <c r="I773" s="1"/>
      <c r="J773" s="5">
        <f>H771+H772+H773</f>
        <v>765</v>
      </c>
      <c r="K773" s="5">
        <f>J773*40</f>
        <v>30600</v>
      </c>
    </row>
    <row r="774" spans="2:17">
      <c r="B774" s="131" t="s">
        <v>666</v>
      </c>
      <c r="C774" s="131" t="s">
        <v>667</v>
      </c>
      <c r="D774" s="1">
        <v>26200</v>
      </c>
      <c r="E774" s="1"/>
      <c r="F774" s="1">
        <v>26330</v>
      </c>
      <c r="G774" s="1"/>
      <c r="H774" s="1">
        <f>F774-D774</f>
        <v>130</v>
      </c>
      <c r="I774" s="1"/>
      <c r="J774" s="5"/>
      <c r="K774" s="5"/>
    </row>
    <row r="775" spans="2:17">
      <c r="B775" s="132"/>
      <c r="C775" s="132"/>
      <c r="D775" s="1">
        <v>26200</v>
      </c>
      <c r="E775" s="1"/>
      <c r="F775" s="1">
        <v>26330</v>
      </c>
      <c r="G775" s="1"/>
      <c r="H775" s="1">
        <f t="shared" ref="H775:H789" si="75">F775-D775</f>
        <v>130</v>
      </c>
      <c r="I775" s="1"/>
      <c r="J775" s="5"/>
      <c r="K775" s="5"/>
    </row>
    <row r="776" spans="2:17">
      <c r="B776" s="133"/>
      <c r="C776" s="133"/>
      <c r="D776" s="1">
        <v>26200</v>
      </c>
      <c r="E776" s="1"/>
      <c r="F776" s="1">
        <v>26330</v>
      </c>
      <c r="G776" s="1"/>
      <c r="H776" s="1">
        <f t="shared" si="75"/>
        <v>130</v>
      </c>
      <c r="I776" s="1"/>
      <c r="J776" s="5">
        <f>H774+H775+H776</f>
        <v>390</v>
      </c>
      <c r="K776" s="5">
        <f>J776*40</f>
        <v>15600</v>
      </c>
    </row>
    <row r="777" spans="2:17">
      <c r="B777" s="131" t="s">
        <v>668</v>
      </c>
      <c r="C777" s="131" t="s">
        <v>667</v>
      </c>
      <c r="D777" s="1">
        <v>26205</v>
      </c>
      <c r="E777" s="1"/>
      <c r="F777" s="1">
        <v>26310</v>
      </c>
      <c r="G777" s="1"/>
      <c r="H777" s="1">
        <f t="shared" si="75"/>
        <v>105</v>
      </c>
      <c r="I777" s="1"/>
      <c r="J777" s="5"/>
      <c r="K777" s="5"/>
    </row>
    <row r="778" spans="2:17">
      <c r="B778" s="132"/>
      <c r="C778" s="132"/>
      <c r="D778" s="1">
        <v>26205</v>
      </c>
      <c r="E778" s="1"/>
      <c r="F778" s="1">
        <v>26370</v>
      </c>
      <c r="G778" s="1"/>
      <c r="H778" s="1">
        <f t="shared" si="75"/>
        <v>165</v>
      </c>
      <c r="I778" s="1"/>
      <c r="J778" s="5"/>
      <c r="K778" s="5"/>
    </row>
    <row r="779" spans="2:17">
      <c r="B779" s="133"/>
      <c r="C779" s="133"/>
      <c r="D779" s="1">
        <v>26205</v>
      </c>
      <c r="E779" s="1"/>
      <c r="F779" s="1">
        <v>26450</v>
      </c>
      <c r="G779" s="1"/>
      <c r="H779" s="1">
        <f t="shared" si="75"/>
        <v>245</v>
      </c>
      <c r="I779" s="1"/>
      <c r="J779" s="5">
        <f>H777+H778+H779</f>
        <v>515</v>
      </c>
      <c r="K779" s="5">
        <f>J779*40</f>
        <v>20600</v>
      </c>
    </row>
    <row r="780" spans="2:17">
      <c r="B780" s="131" t="s">
        <v>673</v>
      </c>
      <c r="C780" s="131" t="s">
        <v>667</v>
      </c>
      <c r="D780" s="1">
        <v>26475</v>
      </c>
      <c r="E780" s="1"/>
      <c r="F780" s="1">
        <v>26590</v>
      </c>
      <c r="G780" s="1"/>
      <c r="H780" s="1">
        <f t="shared" si="75"/>
        <v>115</v>
      </c>
      <c r="I780" s="1"/>
      <c r="J780" s="5"/>
      <c r="K780" s="5"/>
    </row>
    <row r="781" spans="2:17">
      <c r="B781" s="133"/>
      <c r="C781" s="133"/>
      <c r="D781" s="1">
        <v>26475</v>
      </c>
      <c r="E781" s="1"/>
      <c r="F781" s="1">
        <v>26590</v>
      </c>
      <c r="G781" s="1"/>
      <c r="H781" s="1">
        <f t="shared" si="75"/>
        <v>115</v>
      </c>
      <c r="I781" s="1"/>
      <c r="J781" s="5">
        <f>H780+H781</f>
        <v>230</v>
      </c>
      <c r="K781" s="5">
        <f t="shared" ref="K781:K784" si="76">J781*40</f>
        <v>9200</v>
      </c>
    </row>
    <row r="782" spans="2:17">
      <c r="B782" s="131" t="s">
        <v>676</v>
      </c>
      <c r="C782" s="131" t="s">
        <v>667</v>
      </c>
      <c r="D782" s="1">
        <v>26440</v>
      </c>
      <c r="E782" s="1"/>
      <c r="F782" s="1">
        <v>26540</v>
      </c>
      <c r="G782" s="1"/>
      <c r="H782" s="1">
        <f t="shared" si="75"/>
        <v>100</v>
      </c>
      <c r="I782" s="1"/>
      <c r="J782" s="5"/>
      <c r="K782" s="5"/>
    </row>
    <row r="783" spans="2:17">
      <c r="B783" s="132"/>
      <c r="C783" s="132"/>
      <c r="D783" s="1">
        <v>26440</v>
      </c>
      <c r="E783" s="1"/>
      <c r="F783" s="1">
        <v>26570</v>
      </c>
      <c r="G783" s="1"/>
      <c r="H783" s="1">
        <f t="shared" si="75"/>
        <v>130</v>
      </c>
      <c r="I783" s="1"/>
      <c r="J783" s="5"/>
      <c r="K783" s="5"/>
    </row>
    <row r="784" spans="2:17">
      <c r="B784" s="133"/>
      <c r="C784" s="133"/>
      <c r="D784" s="1">
        <v>26440</v>
      </c>
      <c r="E784" s="1"/>
      <c r="F784" s="1">
        <v>26580</v>
      </c>
      <c r="G784" s="1"/>
      <c r="H784" s="1">
        <f t="shared" si="75"/>
        <v>140</v>
      </c>
      <c r="I784" s="1"/>
      <c r="J784" s="5">
        <f>H782+H783+H784</f>
        <v>370</v>
      </c>
      <c r="K784" s="5">
        <f t="shared" si="76"/>
        <v>14800</v>
      </c>
    </row>
    <row r="785" spans="2:11">
      <c r="B785" s="131" t="s">
        <v>679</v>
      </c>
      <c r="C785" s="131" t="s">
        <v>667</v>
      </c>
      <c r="D785" s="1">
        <v>26635</v>
      </c>
      <c r="E785" s="1"/>
      <c r="F785" s="109">
        <v>26730</v>
      </c>
      <c r="G785" s="1"/>
      <c r="H785" s="1">
        <f t="shared" si="75"/>
        <v>95</v>
      </c>
      <c r="I785" s="1"/>
      <c r="J785" s="5"/>
      <c r="K785" s="5"/>
    </row>
    <row r="786" spans="2:11">
      <c r="B786" s="132"/>
      <c r="C786" s="132"/>
      <c r="D786" s="1">
        <v>26635</v>
      </c>
      <c r="E786" s="1"/>
      <c r="F786" s="109">
        <v>26730</v>
      </c>
      <c r="G786" s="1"/>
      <c r="H786" s="1">
        <f t="shared" si="75"/>
        <v>95</v>
      </c>
      <c r="I786" s="1"/>
      <c r="J786" s="5"/>
      <c r="K786" s="5"/>
    </row>
    <row r="787" spans="2:11">
      <c r="B787" s="133"/>
      <c r="C787" s="133"/>
      <c r="D787" s="1">
        <v>26635</v>
      </c>
      <c r="E787" s="1"/>
      <c r="F787" s="109">
        <v>26730</v>
      </c>
      <c r="G787" s="1"/>
      <c r="H787" s="1">
        <f t="shared" si="75"/>
        <v>95</v>
      </c>
      <c r="I787" s="1"/>
      <c r="J787" s="5">
        <f>H785+H786+H787</f>
        <v>285</v>
      </c>
      <c r="K787" s="5">
        <f>J787*40</f>
        <v>11400</v>
      </c>
    </row>
    <row r="788" spans="2:11">
      <c r="B788" s="131" t="s">
        <v>680</v>
      </c>
      <c r="C788" s="120" t="s">
        <v>667</v>
      </c>
      <c r="D788" s="1">
        <v>26800</v>
      </c>
      <c r="E788" s="1"/>
      <c r="F788" s="109">
        <v>26920</v>
      </c>
      <c r="G788" s="1"/>
      <c r="H788" s="1">
        <f t="shared" si="75"/>
        <v>120</v>
      </c>
      <c r="I788" s="1"/>
      <c r="J788" s="5"/>
      <c r="K788" s="5"/>
    </row>
    <row r="789" spans="2:11">
      <c r="B789" s="133"/>
      <c r="C789" s="120"/>
      <c r="D789" s="1">
        <v>26800</v>
      </c>
      <c r="E789" s="1"/>
      <c r="F789" s="109">
        <v>26920</v>
      </c>
      <c r="G789" s="1"/>
      <c r="H789" s="1">
        <f t="shared" si="75"/>
        <v>120</v>
      </c>
      <c r="I789" s="1"/>
      <c r="J789" s="5">
        <f>H788+H789</f>
        <v>240</v>
      </c>
      <c r="K789" s="5">
        <f>J789*40</f>
        <v>9600</v>
      </c>
    </row>
    <row r="790" spans="2:11">
      <c r="B790" s="131" t="s">
        <v>681</v>
      </c>
      <c r="C790" s="131" t="s">
        <v>667</v>
      </c>
      <c r="D790" s="1">
        <v>26880</v>
      </c>
      <c r="E790" s="1"/>
      <c r="F790" s="109"/>
      <c r="G790" s="1">
        <v>26810</v>
      </c>
      <c r="H790" s="1">
        <f>G790-D790</f>
        <v>-70</v>
      </c>
      <c r="I790" s="1"/>
      <c r="J790" s="5"/>
      <c r="K790" s="5"/>
    </row>
    <row r="791" spans="2:11">
      <c r="B791" s="132"/>
      <c r="C791" s="132"/>
      <c r="D791" s="1">
        <v>26880</v>
      </c>
      <c r="E791" s="1"/>
      <c r="F791" s="109"/>
      <c r="G791" s="1">
        <v>26810</v>
      </c>
      <c r="H791" s="1">
        <f>G791-D791</f>
        <v>-70</v>
      </c>
      <c r="I791" s="1"/>
      <c r="J791" s="5"/>
      <c r="K791" s="5"/>
    </row>
    <row r="792" spans="2:11">
      <c r="B792" s="132"/>
      <c r="C792" s="132"/>
      <c r="D792" s="1">
        <v>26740</v>
      </c>
      <c r="E792" s="1">
        <v>26800</v>
      </c>
      <c r="F792" s="109"/>
      <c r="G792" s="1"/>
      <c r="H792" s="1">
        <f>E792-D792</f>
        <v>60</v>
      </c>
      <c r="I792" s="1"/>
      <c r="J792" s="5"/>
      <c r="K792" s="5"/>
    </row>
    <row r="793" spans="2:11">
      <c r="B793" s="133"/>
      <c r="C793" s="133"/>
      <c r="D793" s="1">
        <v>26740</v>
      </c>
      <c r="E793" s="1">
        <v>26800</v>
      </c>
      <c r="F793" s="109"/>
      <c r="G793" s="1"/>
      <c r="H793" s="1">
        <f>E793-D793</f>
        <v>60</v>
      </c>
      <c r="I793" s="1"/>
      <c r="J793" s="5">
        <f>H790+H791+H792+H793</f>
        <v>-20</v>
      </c>
      <c r="K793" s="5">
        <f>J793*40</f>
        <v>-800</v>
      </c>
    </row>
    <row r="794" spans="2:11">
      <c r="B794" s="131" t="s">
        <v>685</v>
      </c>
      <c r="C794" s="131" t="s">
        <v>667</v>
      </c>
      <c r="D794" s="1">
        <v>26950</v>
      </c>
      <c r="E794" s="1"/>
      <c r="F794" s="109">
        <v>27140</v>
      </c>
      <c r="G794" s="1"/>
      <c r="H794" s="1">
        <f>F794-D794</f>
        <v>190</v>
      </c>
      <c r="I794" s="1"/>
      <c r="J794" s="5"/>
      <c r="K794" s="5"/>
    </row>
    <row r="795" spans="2:11">
      <c r="B795" s="132"/>
      <c r="C795" s="132"/>
      <c r="D795" s="1">
        <v>26950</v>
      </c>
      <c r="E795" s="1"/>
      <c r="F795" s="109">
        <v>27140</v>
      </c>
      <c r="G795" s="1"/>
      <c r="H795" s="1">
        <f t="shared" ref="H795:H796" si="77">F795-D795</f>
        <v>190</v>
      </c>
      <c r="I795" s="1"/>
      <c r="J795" s="5"/>
      <c r="K795" s="5"/>
    </row>
    <row r="796" spans="2:11">
      <c r="B796" s="133"/>
      <c r="C796" s="133"/>
      <c r="D796" s="1">
        <v>26950</v>
      </c>
      <c r="E796" s="1"/>
      <c r="F796" s="109">
        <v>27140</v>
      </c>
      <c r="G796" s="1"/>
      <c r="H796" s="1">
        <f t="shared" si="77"/>
        <v>190</v>
      </c>
      <c r="I796" s="1"/>
      <c r="J796" s="5"/>
      <c r="K796" s="5"/>
    </row>
    <row r="797" spans="2:11">
      <c r="B797" s="131" t="s">
        <v>691</v>
      </c>
      <c r="C797" s="131" t="s">
        <v>667</v>
      </c>
      <c r="D797" s="1">
        <v>26780</v>
      </c>
      <c r="E797" s="1">
        <v>26900</v>
      </c>
      <c r="F797" s="109"/>
      <c r="G797" s="1"/>
      <c r="H797" s="1">
        <f>E797-D797</f>
        <v>120</v>
      </c>
      <c r="I797" s="1"/>
      <c r="J797" s="5"/>
      <c r="K797" s="5"/>
    </row>
    <row r="798" spans="2:11">
      <c r="B798" s="132"/>
      <c r="C798" s="132"/>
      <c r="D798" s="1">
        <v>26735</v>
      </c>
      <c r="E798" s="1">
        <v>26900</v>
      </c>
      <c r="F798" s="109"/>
      <c r="G798" s="1"/>
      <c r="H798" s="1">
        <f t="shared" ref="H798:H799" si="78">E798-D798</f>
        <v>165</v>
      </c>
      <c r="I798" s="1"/>
      <c r="J798" s="5"/>
      <c r="K798" s="5"/>
    </row>
    <row r="799" spans="2:11">
      <c r="B799" s="133"/>
      <c r="C799" s="133"/>
      <c r="D799" s="1">
        <v>26735</v>
      </c>
      <c r="E799" s="1">
        <v>26900</v>
      </c>
      <c r="F799" s="109"/>
      <c r="G799" s="1"/>
      <c r="H799" s="1">
        <f t="shared" si="78"/>
        <v>165</v>
      </c>
      <c r="I799" s="1"/>
      <c r="J799" s="5">
        <f>H797+H798+H799</f>
        <v>450</v>
      </c>
      <c r="K799" s="5">
        <f>J799*40</f>
        <v>18000</v>
      </c>
    </row>
    <row r="800" spans="2:11">
      <c r="B800" s="131" t="s">
        <v>694</v>
      </c>
      <c r="C800" s="131" t="s">
        <v>667</v>
      </c>
      <c r="D800" s="1">
        <v>26800</v>
      </c>
      <c r="E800" s="1"/>
      <c r="F800" s="109">
        <v>26888</v>
      </c>
      <c r="G800" s="1"/>
      <c r="H800" s="1">
        <f>F800-D800</f>
        <v>88</v>
      </c>
      <c r="I800" s="1"/>
      <c r="J800" s="5"/>
      <c r="K800" s="5"/>
    </row>
    <row r="801" spans="2:11">
      <c r="B801" s="132"/>
      <c r="C801" s="132"/>
      <c r="D801" s="1">
        <v>26800</v>
      </c>
      <c r="E801" s="1"/>
      <c r="F801" s="109">
        <v>26920</v>
      </c>
      <c r="G801" s="1"/>
      <c r="H801" s="1">
        <f t="shared" ref="H801:H802" si="79">F801-D801</f>
        <v>120</v>
      </c>
      <c r="I801" s="1"/>
      <c r="J801" s="5"/>
      <c r="K801" s="5"/>
    </row>
    <row r="802" spans="2:11">
      <c r="B802" s="133"/>
      <c r="C802" s="133"/>
      <c r="D802" s="1">
        <v>26800</v>
      </c>
      <c r="E802" s="1"/>
      <c r="F802" s="109">
        <v>27015</v>
      </c>
      <c r="G802" s="1"/>
      <c r="H802" s="1">
        <f t="shared" si="79"/>
        <v>215</v>
      </c>
      <c r="I802" s="1"/>
      <c r="J802" s="5">
        <f>H800+H801+H802</f>
        <v>423</v>
      </c>
      <c r="K802" s="5">
        <f>J802*40</f>
        <v>16920</v>
      </c>
    </row>
    <row r="803" spans="2:11">
      <c r="B803" s="131" t="s">
        <v>696</v>
      </c>
      <c r="C803" s="131" t="s">
        <v>667</v>
      </c>
      <c r="D803" s="1">
        <v>27050</v>
      </c>
      <c r="E803" s="1">
        <v>27200</v>
      </c>
      <c r="F803" s="109"/>
      <c r="G803" s="1"/>
      <c r="H803" s="1">
        <f>E803-D803</f>
        <v>150</v>
      </c>
      <c r="I803" s="1"/>
      <c r="J803" s="5"/>
      <c r="K803" s="5"/>
    </row>
    <row r="804" spans="2:11">
      <c r="B804" s="132"/>
      <c r="C804" s="132"/>
      <c r="D804" s="1">
        <v>26950</v>
      </c>
      <c r="E804" s="1">
        <v>27200</v>
      </c>
      <c r="F804" s="109"/>
      <c r="G804" s="1"/>
      <c r="H804" s="1">
        <f t="shared" ref="H804:H805" si="80">E804-D804</f>
        <v>250</v>
      </c>
      <c r="I804" s="1"/>
      <c r="J804" s="5"/>
      <c r="K804" s="5"/>
    </row>
    <row r="805" spans="2:11">
      <c r="B805" s="133"/>
      <c r="C805" s="133"/>
      <c r="D805" s="1">
        <v>26890</v>
      </c>
      <c r="E805" s="1">
        <v>27200</v>
      </c>
      <c r="F805" s="109"/>
      <c r="G805" s="1"/>
      <c r="H805" s="1">
        <f t="shared" si="80"/>
        <v>310</v>
      </c>
      <c r="I805" s="1"/>
      <c r="J805" s="5">
        <f>H803+H804+H805</f>
        <v>710</v>
      </c>
      <c r="K805" s="5">
        <f>J805*40</f>
        <v>28400</v>
      </c>
    </row>
    <row r="806" spans="2:11">
      <c r="B806" s="131" t="s">
        <v>699</v>
      </c>
      <c r="C806" s="131" t="s">
        <v>667</v>
      </c>
      <c r="D806" s="1">
        <v>26850</v>
      </c>
      <c r="E806" s="1">
        <v>27000</v>
      </c>
      <c r="F806" s="109"/>
      <c r="G806" s="1"/>
      <c r="H806" s="1">
        <f>E806-D806</f>
        <v>150</v>
      </c>
      <c r="I806" s="1"/>
      <c r="J806" s="5"/>
      <c r="K806" s="5"/>
    </row>
    <row r="807" spans="2:11">
      <c r="B807" s="132"/>
      <c r="C807" s="132"/>
      <c r="D807" s="1">
        <v>26850</v>
      </c>
      <c r="E807" s="1">
        <v>27000</v>
      </c>
      <c r="F807" s="109"/>
      <c r="G807" s="1"/>
      <c r="H807" s="1">
        <f t="shared" ref="H807:H808" si="81">E807-D807</f>
        <v>150</v>
      </c>
      <c r="I807" s="1"/>
      <c r="J807" s="5"/>
      <c r="K807" s="5"/>
    </row>
    <row r="808" spans="2:11">
      <c r="B808" s="133"/>
      <c r="C808" s="133"/>
      <c r="D808" s="1">
        <v>26802</v>
      </c>
      <c r="E808" s="1">
        <v>27000</v>
      </c>
      <c r="F808" s="109"/>
      <c r="G808" s="1"/>
      <c r="H808" s="1">
        <f t="shared" si="81"/>
        <v>198</v>
      </c>
      <c r="I808" s="1"/>
      <c r="J808" s="5">
        <f>H806+H807+H808</f>
        <v>498</v>
      </c>
      <c r="K808" s="5">
        <f>J808*40</f>
        <v>19920</v>
      </c>
    </row>
    <row r="809" spans="2:11">
      <c r="B809" s="131" t="s">
        <v>700</v>
      </c>
      <c r="C809" s="131" t="s">
        <v>667</v>
      </c>
      <c r="D809" s="1">
        <v>26840</v>
      </c>
      <c r="E809" s="1"/>
      <c r="F809" s="1">
        <v>26950</v>
      </c>
      <c r="G809" s="110"/>
      <c r="H809" s="1">
        <f>F809-D809</f>
        <v>110</v>
      </c>
      <c r="I809" s="1"/>
      <c r="J809" s="5"/>
      <c r="K809" s="5"/>
    </row>
    <row r="810" spans="2:11">
      <c r="B810" s="132"/>
      <c r="C810" s="132"/>
      <c r="D810" s="1">
        <v>26840</v>
      </c>
      <c r="E810" s="1"/>
      <c r="F810" s="1">
        <v>26950</v>
      </c>
      <c r="G810" s="110"/>
      <c r="H810" s="1">
        <f t="shared" ref="H810:H817" si="82">F810-D810</f>
        <v>110</v>
      </c>
      <c r="I810" s="1"/>
      <c r="J810" s="5"/>
      <c r="K810" s="5"/>
    </row>
    <row r="811" spans="2:11">
      <c r="B811" s="132"/>
      <c r="C811" s="132"/>
      <c r="D811" s="1">
        <v>26880</v>
      </c>
      <c r="E811" s="1"/>
      <c r="F811" s="1">
        <v>26990</v>
      </c>
      <c r="G811" s="110"/>
      <c r="H811" s="1">
        <f t="shared" si="82"/>
        <v>110</v>
      </c>
      <c r="I811" s="1"/>
      <c r="J811" s="5"/>
      <c r="K811" s="5"/>
    </row>
    <row r="812" spans="2:11">
      <c r="B812" s="133"/>
      <c r="C812" s="133"/>
      <c r="D812" s="1">
        <v>26880</v>
      </c>
      <c r="E812" s="1"/>
      <c r="F812" s="1">
        <v>26990</v>
      </c>
      <c r="G812" s="110"/>
      <c r="H812" s="1">
        <f t="shared" si="82"/>
        <v>110</v>
      </c>
      <c r="I812" s="1"/>
      <c r="J812" s="5">
        <f>H809+H810+H811+H812</f>
        <v>440</v>
      </c>
      <c r="K812" s="5">
        <f>J812*40</f>
        <v>17600</v>
      </c>
    </row>
    <row r="813" spans="2:11">
      <c r="B813" s="131" t="s">
        <v>702</v>
      </c>
      <c r="C813" s="131" t="s">
        <v>667</v>
      </c>
      <c r="D813" s="1">
        <v>26980</v>
      </c>
      <c r="E813" s="1"/>
      <c r="F813" s="109">
        <v>27000</v>
      </c>
      <c r="G813" s="1"/>
      <c r="H813" s="1">
        <f t="shared" si="82"/>
        <v>20</v>
      </c>
      <c r="I813" s="1"/>
      <c r="J813" s="5"/>
      <c r="K813" s="5"/>
    </row>
    <row r="814" spans="2:11">
      <c r="B814" s="132"/>
      <c r="C814" s="132"/>
      <c r="D814" s="1">
        <v>26980</v>
      </c>
      <c r="E814" s="1"/>
      <c r="F814" s="109">
        <v>27050</v>
      </c>
      <c r="G814" s="1"/>
      <c r="H814" s="1">
        <f t="shared" si="82"/>
        <v>70</v>
      </c>
      <c r="I814" s="1"/>
      <c r="J814" s="5"/>
      <c r="K814" s="5"/>
    </row>
    <row r="815" spans="2:11">
      <c r="B815" s="133"/>
      <c r="C815" s="133"/>
      <c r="D815" s="1">
        <v>26980</v>
      </c>
      <c r="E815" s="1"/>
      <c r="F815" s="109">
        <v>27090</v>
      </c>
      <c r="G815" s="1"/>
      <c r="H815" s="1">
        <f t="shared" si="82"/>
        <v>110</v>
      </c>
      <c r="I815" s="1"/>
      <c r="J815" s="5">
        <f>H813+H814+H815</f>
        <v>200</v>
      </c>
      <c r="K815" s="5">
        <f>J815*40</f>
        <v>8000</v>
      </c>
    </row>
    <row r="816" spans="2:11">
      <c r="B816" s="131" t="s">
        <v>704</v>
      </c>
      <c r="C816" s="131" t="s">
        <v>667</v>
      </c>
      <c r="D816" s="1">
        <v>27100</v>
      </c>
      <c r="E816" s="1"/>
      <c r="F816" s="109">
        <v>27180</v>
      </c>
      <c r="G816" s="1"/>
      <c r="H816" s="1">
        <f t="shared" si="82"/>
        <v>80</v>
      </c>
      <c r="I816" s="1"/>
      <c r="J816" s="5"/>
      <c r="K816" s="5"/>
    </row>
    <row r="817" spans="2:11">
      <c r="B817" s="132"/>
      <c r="C817" s="132"/>
      <c r="D817" s="1">
        <v>27100</v>
      </c>
      <c r="E817" s="1"/>
      <c r="F817" s="109">
        <v>27180</v>
      </c>
      <c r="G817" s="1"/>
      <c r="H817" s="1">
        <f t="shared" si="82"/>
        <v>80</v>
      </c>
      <c r="I817" s="1"/>
      <c r="J817" s="5"/>
      <c r="K817" s="5"/>
    </row>
    <row r="818" spans="2:11">
      <c r="B818" s="132"/>
      <c r="C818" s="132"/>
      <c r="D818" s="1">
        <v>27100</v>
      </c>
      <c r="E818" s="1">
        <v>27050</v>
      </c>
      <c r="F818" s="109"/>
      <c r="G818" s="1"/>
      <c r="H818" s="1">
        <f>E818-D818</f>
        <v>-50</v>
      </c>
      <c r="I818" s="1"/>
      <c r="J818" s="5"/>
      <c r="K818" s="5"/>
    </row>
    <row r="819" spans="2:11">
      <c r="B819" s="132"/>
      <c r="C819" s="132"/>
      <c r="D819" s="1">
        <v>26950</v>
      </c>
      <c r="E819" s="1"/>
      <c r="F819" s="109">
        <v>27025</v>
      </c>
      <c r="G819" s="1"/>
      <c r="H819" s="1">
        <f>F819-D819</f>
        <v>75</v>
      </c>
      <c r="I819" s="1"/>
      <c r="J819" s="5"/>
      <c r="K819" s="5"/>
    </row>
    <row r="820" spans="2:11">
      <c r="B820" s="133"/>
      <c r="C820" s="133"/>
      <c r="D820" s="1">
        <v>26950</v>
      </c>
      <c r="E820" s="1"/>
      <c r="F820" s="109">
        <v>27025</v>
      </c>
      <c r="G820" s="1"/>
      <c r="H820" s="1">
        <f>F820-D820</f>
        <v>75</v>
      </c>
      <c r="I820" s="1"/>
      <c r="J820" s="5">
        <f>H816+H817+H818+H819+H820</f>
        <v>260</v>
      </c>
      <c r="K820" s="5">
        <f>J820*40</f>
        <v>10400</v>
      </c>
    </row>
    <row r="821" spans="2:11">
      <c r="B821" s="131" t="s">
        <v>706</v>
      </c>
      <c r="C821" s="131" t="s">
        <v>667</v>
      </c>
      <c r="D821" s="1">
        <v>27070</v>
      </c>
      <c r="E821" s="1"/>
      <c r="F821" s="109">
        <v>27115</v>
      </c>
      <c r="G821" s="110"/>
      <c r="H821" s="1">
        <f>F821-D821</f>
        <v>45</v>
      </c>
      <c r="I821" s="1"/>
      <c r="J821" s="5"/>
      <c r="K821" s="5"/>
    </row>
    <row r="822" spans="2:11">
      <c r="B822" s="132"/>
      <c r="C822" s="132"/>
      <c r="D822" s="1">
        <v>27070</v>
      </c>
      <c r="E822" s="1">
        <v>27000</v>
      </c>
      <c r="F822" s="109"/>
      <c r="G822" s="1"/>
      <c r="H822" s="1">
        <f>E822-D822</f>
        <v>-70</v>
      </c>
      <c r="I822" s="1"/>
      <c r="J822" s="5"/>
      <c r="K822" s="5"/>
    </row>
    <row r="823" spans="2:11">
      <c r="B823" s="133"/>
      <c r="C823" s="133"/>
      <c r="D823" s="1">
        <v>27070</v>
      </c>
      <c r="E823" s="1">
        <v>27000</v>
      </c>
      <c r="F823" s="109"/>
      <c r="G823" s="1"/>
      <c r="H823" s="1">
        <f>E823-D823</f>
        <v>-70</v>
      </c>
      <c r="I823" s="1"/>
      <c r="J823" s="5">
        <f>H821+H822+H823</f>
        <v>-95</v>
      </c>
      <c r="K823" s="5">
        <f>J823*40</f>
        <v>-3800</v>
      </c>
    </row>
    <row r="824" spans="2:11">
      <c r="B824" s="131" t="s">
        <v>709</v>
      </c>
      <c r="C824" s="131" t="s">
        <v>208</v>
      </c>
      <c r="D824" s="1">
        <v>27120</v>
      </c>
      <c r="E824" s="1"/>
      <c r="F824" s="109">
        <v>27320</v>
      </c>
      <c r="G824" s="1"/>
      <c r="H824" s="1">
        <f>F824-D824</f>
        <v>200</v>
      </c>
      <c r="I824" s="1"/>
      <c r="J824" s="5"/>
      <c r="K824" s="5"/>
    </row>
    <row r="825" spans="2:11">
      <c r="B825" s="132"/>
      <c r="C825" s="132"/>
      <c r="D825" s="1">
        <v>27120</v>
      </c>
      <c r="E825" s="1"/>
      <c r="F825" s="109">
        <v>27320</v>
      </c>
      <c r="G825" s="1"/>
      <c r="H825" s="1">
        <f t="shared" ref="H825:H826" si="83">F825-D825</f>
        <v>200</v>
      </c>
      <c r="I825" s="1"/>
      <c r="J825" s="5"/>
      <c r="K825" s="5"/>
    </row>
    <row r="826" spans="2:11">
      <c r="B826" s="133"/>
      <c r="C826" s="133"/>
      <c r="D826" s="1">
        <v>27120</v>
      </c>
      <c r="E826" s="1"/>
      <c r="F826" s="109">
        <v>27400</v>
      </c>
      <c r="G826" s="1"/>
      <c r="H826" s="1">
        <f t="shared" si="83"/>
        <v>280</v>
      </c>
      <c r="I826" s="1"/>
      <c r="J826" s="5">
        <f>H824+H825+H826</f>
        <v>680</v>
      </c>
      <c r="K826" s="5">
        <f>J826*40</f>
        <v>27200</v>
      </c>
    </row>
    <row r="827" spans="2:11">
      <c r="B827" s="131" t="s">
        <v>714</v>
      </c>
      <c r="C827" s="131" t="s">
        <v>208</v>
      </c>
      <c r="D827" s="1">
        <v>27540</v>
      </c>
      <c r="E827" s="1"/>
      <c r="F827" s="109">
        <v>27650</v>
      </c>
      <c r="G827" s="1"/>
      <c r="H827" s="1">
        <f>F827-D827</f>
        <v>110</v>
      </c>
      <c r="I827" s="1"/>
      <c r="J827" s="5"/>
      <c r="K827" s="5"/>
    </row>
    <row r="828" spans="2:11">
      <c r="B828" s="132"/>
      <c r="C828" s="132"/>
      <c r="D828" s="1">
        <v>27540</v>
      </c>
      <c r="E828" s="1"/>
      <c r="F828" s="109">
        <v>27650</v>
      </c>
      <c r="G828" s="1"/>
      <c r="H828" s="1">
        <f t="shared" ref="H828:H829" si="84">F828-D828</f>
        <v>110</v>
      </c>
      <c r="I828" s="1"/>
      <c r="J828" s="5"/>
      <c r="K828" s="5"/>
    </row>
    <row r="829" spans="2:11">
      <c r="B829" s="133"/>
      <c r="C829" s="133"/>
      <c r="D829" s="1">
        <v>27540</v>
      </c>
      <c r="E829" s="1"/>
      <c r="F829" s="109">
        <v>27650</v>
      </c>
      <c r="G829" s="1"/>
      <c r="H829" s="1">
        <f t="shared" si="84"/>
        <v>110</v>
      </c>
      <c r="I829" s="1"/>
      <c r="J829" s="5">
        <f>H827+H828+H829</f>
        <v>330</v>
      </c>
      <c r="K829" s="5">
        <f>J829*40</f>
        <v>13200</v>
      </c>
    </row>
    <row r="830" spans="2:11">
      <c r="B830" s="1"/>
      <c r="C830" s="1"/>
      <c r="D830" s="1"/>
      <c r="E830" s="1"/>
      <c r="F830" s="134" t="s">
        <v>638</v>
      </c>
      <c r="G830" s="135"/>
      <c r="H830" s="5">
        <f>SUM(H771:H829)</f>
        <v>7241</v>
      </c>
      <c r="I830" s="5">
        <f>H830*40</f>
        <v>289640</v>
      </c>
      <c r="J830" s="13"/>
      <c r="K830" s="13"/>
    </row>
  </sheetData>
  <mergeCells count="269">
    <mergeCell ref="B821:B823"/>
    <mergeCell ref="B824:B826"/>
    <mergeCell ref="B827:B829"/>
    <mergeCell ref="C821:C823"/>
    <mergeCell ref="C824:C826"/>
    <mergeCell ref="C827:C829"/>
    <mergeCell ref="B816:B820"/>
    <mergeCell ref="C816:C820"/>
    <mergeCell ref="B813:B815"/>
    <mergeCell ref="C813:C815"/>
    <mergeCell ref="B809:B812"/>
    <mergeCell ref="C809:C812"/>
    <mergeCell ref="B806:B808"/>
    <mergeCell ref="C806:C808"/>
    <mergeCell ref="B698:B700"/>
    <mergeCell ref="C698:C700"/>
    <mergeCell ref="B701:B704"/>
    <mergeCell ref="C701:C704"/>
    <mergeCell ref="C749:C750"/>
    <mergeCell ref="B756:B757"/>
    <mergeCell ref="C756:C757"/>
    <mergeCell ref="B758:B759"/>
    <mergeCell ref="C758:C759"/>
    <mergeCell ref="B753:B755"/>
    <mergeCell ref="C753:C755"/>
    <mergeCell ref="B705:B709"/>
    <mergeCell ref="C705:C709"/>
    <mergeCell ref="B725:B731"/>
    <mergeCell ref="C725:C731"/>
    <mergeCell ref="B732:B734"/>
    <mergeCell ref="C732:C734"/>
    <mergeCell ref="B735:B738"/>
    <mergeCell ref="C735:C738"/>
    <mergeCell ref="B739:B740"/>
    <mergeCell ref="B679:B688"/>
    <mergeCell ref="C679:C688"/>
    <mergeCell ref="B631:B637"/>
    <mergeCell ref="C631:C637"/>
    <mergeCell ref="B650:B656"/>
    <mergeCell ref="C650:C656"/>
    <mergeCell ref="B646:B649"/>
    <mergeCell ref="C646:C649"/>
    <mergeCell ref="B673:B675"/>
    <mergeCell ref="C673:C675"/>
    <mergeCell ref="B657:B666"/>
    <mergeCell ref="C657:C666"/>
    <mergeCell ref="B643:B645"/>
    <mergeCell ref="C643:C645"/>
    <mergeCell ref="B638:B642"/>
    <mergeCell ref="C638:C642"/>
    <mergeCell ref="B626:B630"/>
    <mergeCell ref="C626:C630"/>
    <mergeCell ref="B667:B672"/>
    <mergeCell ref="C667:C672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509:B515"/>
    <mergeCell ref="C509:C515"/>
    <mergeCell ref="B572:B580"/>
    <mergeCell ref="C572:C580"/>
    <mergeCell ref="B516:B526"/>
    <mergeCell ref="C516:C526"/>
    <mergeCell ref="B602:B613"/>
    <mergeCell ref="C602:C613"/>
    <mergeCell ref="B581:B601"/>
    <mergeCell ref="C581:C601"/>
    <mergeCell ref="C140:C147"/>
    <mergeCell ref="C231:C235"/>
    <mergeCell ref="B236:B239"/>
    <mergeCell ref="B231:B235"/>
    <mergeCell ref="B68:B70"/>
    <mergeCell ref="C65:C70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87:B88"/>
    <mergeCell ref="C87:C88"/>
    <mergeCell ref="C104:C109"/>
    <mergeCell ref="B130:B131"/>
    <mergeCell ref="C126:C127"/>
    <mergeCell ref="C128:C129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B382:B393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B77:B86"/>
    <mergeCell ref="C77:C86"/>
    <mergeCell ref="B337:B342"/>
    <mergeCell ref="C337:C342"/>
    <mergeCell ref="B343:B352"/>
    <mergeCell ref="J287:K288"/>
    <mergeCell ref="B331:B336"/>
    <mergeCell ref="C331:C336"/>
    <mergeCell ref="B315:B321"/>
    <mergeCell ref="C315:C321"/>
    <mergeCell ref="C343:C352"/>
    <mergeCell ref="J494:K495"/>
    <mergeCell ref="B497:B508"/>
    <mergeCell ref="B476:B483"/>
    <mergeCell ref="C476:C483"/>
    <mergeCell ref="C466:C475"/>
    <mergeCell ref="B454:B465"/>
    <mergeCell ref="C454:C465"/>
    <mergeCell ref="B451:B453"/>
    <mergeCell ref="C451:C453"/>
    <mergeCell ref="C497:C508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261:B268"/>
    <mergeCell ref="C261:C268"/>
    <mergeCell ref="J695:K696"/>
    <mergeCell ref="B353:B360"/>
    <mergeCell ref="B689:B691"/>
    <mergeCell ref="C689:C691"/>
    <mergeCell ref="B371:B381"/>
    <mergeCell ref="C371:C381"/>
    <mergeCell ref="B466:B475"/>
    <mergeCell ref="B484:B488"/>
    <mergeCell ref="C484:C488"/>
    <mergeCell ref="B676:B678"/>
    <mergeCell ref="C676:C678"/>
    <mergeCell ref="C382:C393"/>
    <mergeCell ref="B394:B404"/>
    <mergeCell ref="C394:C404"/>
    <mergeCell ref="B418:B438"/>
    <mergeCell ref="C418:C438"/>
    <mergeCell ref="B405:B417"/>
    <mergeCell ref="C405:C417"/>
    <mergeCell ref="B439:B450"/>
    <mergeCell ref="C439:C442"/>
    <mergeCell ref="C443:C450"/>
    <mergeCell ref="B361:B370"/>
    <mergeCell ref="C361:C370"/>
    <mergeCell ref="C353:C360"/>
    <mergeCell ref="J768:K769"/>
    <mergeCell ref="C751:C752"/>
    <mergeCell ref="F765:G765"/>
    <mergeCell ref="B710:B715"/>
    <mergeCell ref="C710:C715"/>
    <mergeCell ref="B716:B720"/>
    <mergeCell ref="C716:C720"/>
    <mergeCell ref="B721:B724"/>
    <mergeCell ref="C721:C724"/>
    <mergeCell ref="B751:B752"/>
    <mergeCell ref="B741:B742"/>
    <mergeCell ref="B743:B744"/>
    <mergeCell ref="C741:C742"/>
    <mergeCell ref="C743:C744"/>
    <mergeCell ref="C745:C746"/>
    <mergeCell ref="C747:C748"/>
    <mergeCell ref="B745:B746"/>
    <mergeCell ref="B747:B748"/>
    <mergeCell ref="B749:B750"/>
    <mergeCell ref="B760:B762"/>
    <mergeCell ref="C760:C762"/>
    <mergeCell ref="B763:B764"/>
    <mergeCell ref="C763:C764"/>
    <mergeCell ref="C739:C740"/>
    <mergeCell ref="F830:G830"/>
    <mergeCell ref="B771:B773"/>
    <mergeCell ref="C771:C773"/>
    <mergeCell ref="B774:B776"/>
    <mergeCell ref="C774:C776"/>
    <mergeCell ref="B777:B779"/>
    <mergeCell ref="C777:C779"/>
    <mergeCell ref="B780:B781"/>
    <mergeCell ref="C780:C781"/>
    <mergeCell ref="B782:B784"/>
    <mergeCell ref="C782:C784"/>
    <mergeCell ref="B785:B787"/>
    <mergeCell ref="C785:C787"/>
    <mergeCell ref="B788:B789"/>
    <mergeCell ref="B790:B793"/>
    <mergeCell ref="C790:C793"/>
    <mergeCell ref="B794:B796"/>
    <mergeCell ref="C794:C796"/>
    <mergeCell ref="B797:B799"/>
    <mergeCell ref="C797:C799"/>
    <mergeCell ref="B800:B802"/>
    <mergeCell ref="C800:C802"/>
    <mergeCell ref="B803:B805"/>
    <mergeCell ref="C803:C80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07"/>
  <sheetViews>
    <sheetView topLeftCell="A184" workbookViewId="0">
      <selection activeCell="K208" sqref="K208"/>
    </sheetView>
  </sheetViews>
  <sheetFormatPr defaultRowHeight="15"/>
  <cols>
    <col min="2" max="2" width="10.42578125" customWidth="1"/>
    <col min="3" max="3" width="15.42578125" customWidth="1"/>
    <col min="4" max="4" width="12.140625" customWidth="1"/>
    <col min="7" max="7" width="10.5703125" customWidth="1"/>
  </cols>
  <sheetData>
    <row r="1" spans="2:13" ht="26.25">
      <c r="D1" s="108" t="s">
        <v>609</v>
      </c>
    </row>
    <row r="2" spans="2:13">
      <c r="B2" s="5" t="s">
        <v>639</v>
      </c>
      <c r="C2" s="1"/>
      <c r="D2" s="158" t="s">
        <v>613</v>
      </c>
      <c r="E2" s="158"/>
      <c r="F2" s="158"/>
      <c r="G2" s="102"/>
      <c r="H2" s="158" t="s">
        <v>614</v>
      </c>
      <c r="I2" s="158"/>
      <c r="J2" s="158"/>
      <c r="K2" s="5" t="s">
        <v>4</v>
      </c>
      <c r="L2" s="5" t="s">
        <v>526</v>
      </c>
      <c r="M2" s="5" t="s">
        <v>9</v>
      </c>
    </row>
    <row r="3" spans="2:13">
      <c r="B3" s="99" t="s">
        <v>0</v>
      </c>
      <c r="C3" s="99" t="s">
        <v>605</v>
      </c>
      <c r="D3" s="99" t="s">
        <v>615</v>
      </c>
      <c r="E3" s="99" t="s">
        <v>3</v>
      </c>
      <c r="F3" s="99" t="s">
        <v>6</v>
      </c>
      <c r="G3" s="99" t="s">
        <v>616</v>
      </c>
      <c r="H3" s="99" t="s">
        <v>210</v>
      </c>
      <c r="I3" s="99" t="s">
        <v>3</v>
      </c>
      <c r="J3" s="99" t="s">
        <v>7</v>
      </c>
      <c r="K3" s="99" t="s">
        <v>8</v>
      </c>
      <c r="L3" s="1"/>
      <c r="M3" s="1"/>
    </row>
    <row r="4" spans="2:13">
      <c r="B4" s="149" t="s">
        <v>598</v>
      </c>
      <c r="C4" s="149" t="s">
        <v>617</v>
      </c>
      <c r="D4" s="1">
        <v>25750</v>
      </c>
      <c r="E4" s="1"/>
      <c r="F4" s="1">
        <v>26050</v>
      </c>
      <c r="G4" s="1"/>
      <c r="H4" s="1"/>
      <c r="I4" s="1"/>
      <c r="J4" s="1"/>
      <c r="K4" s="1">
        <v>300</v>
      </c>
      <c r="L4" s="1">
        <v>12000</v>
      </c>
      <c r="M4" s="1"/>
    </row>
    <row r="5" spans="2:13">
      <c r="B5" s="149"/>
      <c r="C5" s="149"/>
      <c r="D5" s="1"/>
      <c r="E5" s="1"/>
      <c r="F5" s="1">
        <v>26050</v>
      </c>
      <c r="G5" s="1"/>
      <c r="H5" s="1"/>
      <c r="I5" s="1"/>
      <c r="J5" s="1"/>
      <c r="K5" s="1"/>
      <c r="L5" s="1"/>
      <c r="M5" s="1" t="s">
        <v>13</v>
      </c>
    </row>
    <row r="6" spans="2:13">
      <c r="B6" s="1" t="s">
        <v>599</v>
      </c>
      <c r="C6" s="101" t="s">
        <v>617</v>
      </c>
      <c r="D6" s="1">
        <v>25870</v>
      </c>
      <c r="E6" s="1"/>
      <c r="F6" s="1"/>
      <c r="G6" s="1"/>
      <c r="H6" s="1"/>
      <c r="I6" s="1"/>
      <c r="J6" s="1"/>
      <c r="K6" s="1">
        <f>F5-D6</f>
        <v>180</v>
      </c>
      <c r="L6" s="1">
        <v>7200</v>
      </c>
      <c r="M6" s="1"/>
    </row>
    <row r="7" spans="2:13">
      <c r="B7" s="149" t="s">
        <v>600</v>
      </c>
      <c r="C7" s="149" t="s">
        <v>617</v>
      </c>
      <c r="D7" s="1">
        <v>25730</v>
      </c>
      <c r="E7" s="1">
        <v>25830</v>
      </c>
      <c r="F7" s="1"/>
      <c r="G7" s="1"/>
      <c r="H7" s="1"/>
      <c r="I7" s="1"/>
      <c r="J7" s="1"/>
      <c r="K7" s="1">
        <f>E7-D7</f>
        <v>100</v>
      </c>
      <c r="L7" s="1">
        <f t="shared" ref="L7:L12" si="0">K7*40</f>
        <v>4000</v>
      </c>
      <c r="M7" s="1"/>
    </row>
    <row r="8" spans="2:13">
      <c r="B8" s="149"/>
      <c r="C8" s="149"/>
      <c r="D8" s="1">
        <v>25730</v>
      </c>
      <c r="E8" s="1"/>
      <c r="F8" s="1"/>
      <c r="G8" s="1">
        <v>25650</v>
      </c>
      <c r="H8" s="1"/>
      <c r="I8" s="1"/>
      <c r="J8" s="1"/>
      <c r="K8" s="1">
        <f>G8-D8</f>
        <v>-80</v>
      </c>
      <c r="L8" s="1">
        <f t="shared" si="0"/>
        <v>-3200</v>
      </c>
      <c r="M8" s="1"/>
    </row>
    <row r="9" spans="2:13">
      <c r="B9" s="149" t="s">
        <v>601</v>
      </c>
      <c r="C9" s="149" t="s">
        <v>617</v>
      </c>
      <c r="D9" s="1"/>
      <c r="E9" s="1"/>
      <c r="F9" s="1">
        <v>25670</v>
      </c>
      <c r="G9" s="1">
        <v>25890</v>
      </c>
      <c r="H9" s="1"/>
      <c r="I9" s="1"/>
      <c r="J9" s="1"/>
      <c r="K9" s="1">
        <f>F9-G9</f>
        <v>-220</v>
      </c>
      <c r="L9" s="1">
        <f t="shared" si="0"/>
        <v>-8800</v>
      </c>
      <c r="M9" s="1"/>
    </row>
    <row r="10" spans="2:13">
      <c r="B10" s="149"/>
      <c r="C10" s="149"/>
      <c r="D10" s="1">
        <v>25712</v>
      </c>
      <c r="E10" s="1"/>
      <c r="F10" s="1">
        <v>25814</v>
      </c>
      <c r="G10" s="1"/>
      <c r="H10" s="1"/>
      <c r="I10" s="1"/>
      <c r="J10" s="1"/>
      <c r="K10" s="1">
        <f>F10-D10</f>
        <v>102</v>
      </c>
      <c r="L10" s="1">
        <f t="shared" si="0"/>
        <v>4080</v>
      </c>
      <c r="M10" s="1"/>
    </row>
    <row r="11" spans="2:13">
      <c r="B11" s="149"/>
      <c r="C11" s="149"/>
      <c r="D11" s="1"/>
      <c r="E11" s="1"/>
      <c r="F11" s="1">
        <v>25838</v>
      </c>
      <c r="G11" s="1">
        <v>25890</v>
      </c>
      <c r="H11" s="1"/>
      <c r="I11" s="1"/>
      <c r="J11" s="1"/>
      <c r="K11" s="1">
        <f>F11-G11</f>
        <v>-52</v>
      </c>
      <c r="L11" s="1">
        <f t="shared" si="0"/>
        <v>-2080</v>
      </c>
      <c r="M11" s="1"/>
    </row>
    <row r="12" spans="2:13">
      <c r="B12" s="149"/>
      <c r="C12" s="103" t="s">
        <v>618</v>
      </c>
      <c r="D12" s="1">
        <v>25772</v>
      </c>
      <c r="E12" s="1"/>
      <c r="F12" s="1">
        <v>25880</v>
      </c>
      <c r="G12" s="1"/>
      <c r="H12" s="1"/>
      <c r="I12" s="1"/>
      <c r="J12" s="1"/>
      <c r="K12" s="1">
        <f>F12-D12</f>
        <v>108</v>
      </c>
      <c r="L12" s="1">
        <f t="shared" si="0"/>
        <v>4320</v>
      </c>
      <c r="M12" s="1"/>
    </row>
    <row r="13" spans="2:13">
      <c r="B13" s="149"/>
      <c r="C13" s="1"/>
      <c r="D13" s="1"/>
      <c r="E13" s="1"/>
      <c r="F13" s="1">
        <v>25880</v>
      </c>
      <c r="G13" s="1"/>
      <c r="H13" s="1"/>
      <c r="I13" s="1"/>
      <c r="J13" s="1"/>
      <c r="K13" s="1"/>
      <c r="L13" s="1"/>
      <c r="M13" s="1" t="s">
        <v>13</v>
      </c>
    </row>
    <row r="14" spans="2:13">
      <c r="B14" s="1"/>
      <c r="C14" s="1" t="s">
        <v>619</v>
      </c>
      <c r="D14" s="1"/>
      <c r="E14" s="1"/>
      <c r="F14" s="1"/>
      <c r="G14" s="1"/>
      <c r="H14" s="1">
        <v>98</v>
      </c>
      <c r="I14" s="1"/>
      <c r="J14" s="1"/>
      <c r="K14" s="1"/>
      <c r="L14" s="1"/>
      <c r="M14" s="1"/>
    </row>
    <row r="15" spans="2:13">
      <c r="B15" s="1"/>
      <c r="C15" s="1"/>
      <c r="D15" s="1"/>
      <c r="E15" s="1"/>
      <c r="F15" s="1"/>
      <c r="G15" s="1"/>
      <c r="H15" s="1">
        <v>98</v>
      </c>
      <c r="I15" s="1"/>
      <c r="J15" s="1"/>
      <c r="K15" s="1"/>
      <c r="L15" s="1"/>
      <c r="M15" s="1"/>
    </row>
    <row r="16" spans="2:13">
      <c r="B16" s="1"/>
      <c r="C16" s="1"/>
      <c r="D16" s="1"/>
      <c r="E16" s="1"/>
      <c r="F16" s="1"/>
      <c r="G16" s="1"/>
      <c r="H16" s="1">
        <v>98</v>
      </c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>
        <v>98</v>
      </c>
      <c r="I17" s="1"/>
      <c r="J17" s="1"/>
      <c r="K17" s="1"/>
      <c r="L17" s="1"/>
      <c r="M17" s="1"/>
    </row>
    <row r="18" spans="2:13">
      <c r="B18" s="1" t="s">
        <v>602</v>
      </c>
      <c r="C18" s="1"/>
      <c r="D18" s="1"/>
      <c r="E18" s="1"/>
      <c r="F18" s="1"/>
      <c r="G18" s="1">
        <v>26100</v>
      </c>
      <c r="H18" s="1"/>
      <c r="I18" s="1"/>
      <c r="J18" s="1"/>
      <c r="K18" s="1">
        <f>F13-G18</f>
        <v>-220</v>
      </c>
      <c r="L18" s="1">
        <f>K18*40</f>
        <v>-8800</v>
      </c>
      <c r="M18" s="1"/>
    </row>
    <row r="19" spans="2:13">
      <c r="B19" s="1"/>
      <c r="C19" s="1" t="s">
        <v>619</v>
      </c>
      <c r="D19" s="1"/>
      <c r="E19" s="1"/>
      <c r="F19" s="1"/>
      <c r="G19" s="1"/>
      <c r="H19" s="1"/>
      <c r="I19" s="1">
        <v>199</v>
      </c>
      <c r="J19" s="1"/>
      <c r="K19" s="1">
        <f>I19-H14</f>
        <v>101</v>
      </c>
      <c r="L19" s="1">
        <f>K19*40</f>
        <v>4040</v>
      </c>
      <c r="M19" s="1"/>
    </row>
    <row r="20" spans="2:13">
      <c r="B20" s="1"/>
      <c r="C20" s="1"/>
      <c r="D20" s="1"/>
      <c r="E20" s="1"/>
      <c r="F20" s="1"/>
      <c r="G20" s="1"/>
      <c r="H20" s="1"/>
      <c r="I20" s="1">
        <v>199</v>
      </c>
      <c r="J20" s="1"/>
      <c r="K20" s="1">
        <f t="shared" ref="K20:K22" si="1">I20-H15</f>
        <v>101</v>
      </c>
      <c r="L20" s="1">
        <f t="shared" ref="L20:L23" si="2">K20*40</f>
        <v>4040</v>
      </c>
      <c r="M20" s="1"/>
    </row>
    <row r="21" spans="2:13">
      <c r="B21" s="1"/>
      <c r="C21" s="1"/>
      <c r="D21" s="1"/>
      <c r="E21" s="1"/>
      <c r="F21" s="1"/>
      <c r="G21" s="1"/>
      <c r="H21" s="1"/>
      <c r="I21" s="1">
        <v>230</v>
      </c>
      <c r="J21" s="1"/>
      <c r="K21" s="1">
        <f t="shared" si="1"/>
        <v>132</v>
      </c>
      <c r="L21" s="1">
        <f t="shared" si="2"/>
        <v>5280</v>
      </c>
      <c r="M21" s="1"/>
    </row>
    <row r="22" spans="2:13">
      <c r="B22" s="1"/>
      <c r="C22" s="1"/>
      <c r="D22" s="1"/>
      <c r="E22" s="1"/>
      <c r="F22" s="1"/>
      <c r="G22" s="1"/>
      <c r="H22" s="1"/>
      <c r="I22" s="1">
        <v>230</v>
      </c>
      <c r="J22" s="1"/>
      <c r="K22" s="1">
        <f t="shared" si="1"/>
        <v>132</v>
      </c>
      <c r="L22" s="1">
        <f t="shared" si="2"/>
        <v>5280</v>
      </c>
      <c r="M22" s="1"/>
    </row>
    <row r="23" spans="2:13">
      <c r="B23" s="1"/>
      <c r="C23" s="1" t="s">
        <v>618</v>
      </c>
      <c r="D23" s="1">
        <v>26200</v>
      </c>
      <c r="E23" s="1">
        <v>26320</v>
      </c>
      <c r="F23" s="1"/>
      <c r="G23" s="1"/>
      <c r="H23" s="1"/>
      <c r="I23" s="1"/>
      <c r="J23" s="1"/>
      <c r="K23" s="1">
        <f>E23-D23</f>
        <v>120</v>
      </c>
      <c r="L23" s="1">
        <f t="shared" si="2"/>
        <v>4800</v>
      </c>
      <c r="M23" s="1"/>
    </row>
    <row r="24" spans="2:13">
      <c r="B24" s="1"/>
      <c r="C24" s="1"/>
      <c r="D24" s="1">
        <v>26200</v>
      </c>
      <c r="E24" s="1"/>
      <c r="F24" s="1"/>
      <c r="G24" s="1"/>
      <c r="H24" s="1"/>
      <c r="I24" s="1"/>
      <c r="J24" s="1"/>
      <c r="K24" s="1"/>
      <c r="L24" s="1"/>
      <c r="M24" s="1" t="s">
        <v>13</v>
      </c>
    </row>
    <row r="25" spans="2:13">
      <c r="B25" s="1" t="s">
        <v>603</v>
      </c>
      <c r="C25" s="1"/>
      <c r="D25" s="1"/>
      <c r="E25" s="1">
        <v>26600</v>
      </c>
      <c r="F25" s="1"/>
      <c r="G25" s="1"/>
      <c r="H25" s="1"/>
      <c r="I25" s="1"/>
      <c r="J25" s="1"/>
      <c r="K25" s="1">
        <f>E25-D24</f>
        <v>400</v>
      </c>
      <c r="L25" s="1">
        <f>K25*40</f>
        <v>16000</v>
      </c>
      <c r="M25" s="1"/>
    </row>
    <row r="26" spans="2:13">
      <c r="B26" s="1"/>
      <c r="C26" s="1" t="s">
        <v>620</v>
      </c>
      <c r="D26" s="1"/>
      <c r="E26" s="1"/>
      <c r="F26" s="1"/>
      <c r="G26" s="1"/>
      <c r="H26" s="1">
        <v>150</v>
      </c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>
        <v>150</v>
      </c>
      <c r="I27" s="1"/>
      <c r="J27" s="1"/>
      <c r="K27" s="1"/>
      <c r="L27" s="1"/>
      <c r="M27" s="1"/>
    </row>
    <row r="28" spans="2:13">
      <c r="B28" s="1" t="s">
        <v>604</v>
      </c>
      <c r="C28" s="1" t="s">
        <v>620</v>
      </c>
      <c r="D28" s="1"/>
      <c r="E28" s="1"/>
      <c r="F28" s="1"/>
      <c r="G28" s="1"/>
      <c r="H28" s="1">
        <v>80</v>
      </c>
      <c r="I28" s="1"/>
      <c r="J28" s="1">
        <v>65</v>
      </c>
      <c r="K28" s="1">
        <f>J28-H28</f>
        <v>-15</v>
      </c>
      <c r="L28" s="1">
        <f>K28*40</f>
        <v>-600</v>
      </c>
      <c r="M28" s="1"/>
    </row>
    <row r="29" spans="2:13">
      <c r="B29" s="1"/>
      <c r="C29" s="1"/>
      <c r="D29" s="1"/>
      <c r="E29" s="1"/>
      <c r="F29" s="1"/>
      <c r="G29" s="1"/>
      <c r="H29" s="1">
        <v>80</v>
      </c>
      <c r="I29" s="1"/>
      <c r="J29" s="1">
        <v>65</v>
      </c>
      <c r="K29" s="1">
        <f>J29-H29</f>
        <v>-15</v>
      </c>
      <c r="L29" s="1">
        <f t="shared" ref="L29:L53" si="3">K29*40</f>
        <v>-600</v>
      </c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>
        <v>65</v>
      </c>
      <c r="K30" s="1">
        <f>J30-H26</f>
        <v>-85</v>
      </c>
      <c r="L30" s="1">
        <f t="shared" si="3"/>
        <v>-3400</v>
      </c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>
        <v>65</v>
      </c>
      <c r="K31" s="1">
        <f>J31-H27</f>
        <v>-85</v>
      </c>
      <c r="L31" s="1">
        <f t="shared" si="3"/>
        <v>-3400</v>
      </c>
      <c r="M31" s="1"/>
    </row>
    <row r="32" spans="2:13">
      <c r="B32" s="1"/>
      <c r="C32" s="1" t="s">
        <v>618</v>
      </c>
      <c r="D32" s="1">
        <v>26455</v>
      </c>
      <c r="E32" s="1"/>
      <c r="F32" s="1"/>
      <c r="G32" s="1">
        <v>26360</v>
      </c>
      <c r="H32" s="1"/>
      <c r="I32" s="1"/>
      <c r="J32" s="1"/>
      <c r="K32" s="1">
        <f>G32-D32</f>
        <v>-95</v>
      </c>
      <c r="L32" s="1">
        <f t="shared" si="3"/>
        <v>-3800</v>
      </c>
      <c r="M32" s="1"/>
    </row>
    <row r="33" spans="2:13">
      <c r="B33" s="1"/>
      <c r="C33" s="1"/>
      <c r="D33" s="1">
        <v>26455</v>
      </c>
      <c r="E33" s="1"/>
      <c r="F33" s="1"/>
      <c r="G33" s="1">
        <v>26360</v>
      </c>
      <c r="H33" s="1"/>
      <c r="I33" s="1"/>
      <c r="J33" s="1"/>
      <c r="K33" s="1">
        <f>G33-D33</f>
        <v>-95</v>
      </c>
      <c r="L33" s="1">
        <f t="shared" si="3"/>
        <v>-3800</v>
      </c>
      <c r="M33" s="1"/>
    </row>
    <row r="34" spans="2:13">
      <c r="B34" s="1"/>
      <c r="C34" s="1" t="s">
        <v>621</v>
      </c>
      <c r="D34" s="1"/>
      <c r="E34" s="1"/>
      <c r="F34" s="1"/>
      <c r="G34" s="1"/>
      <c r="H34" s="1">
        <v>83</v>
      </c>
      <c r="I34" s="1"/>
      <c r="J34" s="1">
        <v>195</v>
      </c>
      <c r="K34" s="1">
        <f>J34-H34</f>
        <v>112</v>
      </c>
      <c r="L34" s="1">
        <f t="shared" si="3"/>
        <v>4480</v>
      </c>
      <c r="M34" s="1"/>
    </row>
    <row r="35" spans="2:13">
      <c r="B35" s="1"/>
      <c r="C35" s="1"/>
      <c r="D35" s="1"/>
      <c r="E35" s="1"/>
      <c r="F35" s="1"/>
      <c r="G35" s="1"/>
      <c r="H35" s="1">
        <v>83</v>
      </c>
      <c r="I35" s="1"/>
      <c r="J35" s="1">
        <v>195</v>
      </c>
      <c r="K35" s="1">
        <f t="shared" ref="K35:K37" si="4">J35-H35</f>
        <v>112</v>
      </c>
      <c r="L35" s="1">
        <f t="shared" si="3"/>
        <v>4480</v>
      </c>
      <c r="M35" s="1"/>
    </row>
    <row r="36" spans="2:13">
      <c r="B36" s="1"/>
      <c r="C36" s="1"/>
      <c r="D36" s="1"/>
      <c r="E36" s="1"/>
      <c r="F36" s="1"/>
      <c r="G36" s="1"/>
      <c r="H36" s="1">
        <v>83</v>
      </c>
      <c r="I36" s="1"/>
      <c r="J36" s="1">
        <v>200</v>
      </c>
      <c r="K36" s="1">
        <f t="shared" si="4"/>
        <v>117</v>
      </c>
      <c r="L36" s="1">
        <f t="shared" si="3"/>
        <v>4680</v>
      </c>
      <c r="M36" s="1"/>
    </row>
    <row r="37" spans="2:13">
      <c r="B37" s="1"/>
      <c r="C37" s="1"/>
      <c r="D37" s="1"/>
      <c r="E37" s="1"/>
      <c r="F37" s="1"/>
      <c r="G37" s="1"/>
      <c r="H37" s="1">
        <v>83</v>
      </c>
      <c r="I37" s="1"/>
      <c r="J37" s="1">
        <v>200</v>
      </c>
      <c r="K37" s="1">
        <f t="shared" si="4"/>
        <v>117</v>
      </c>
      <c r="L37" s="1">
        <f t="shared" si="3"/>
        <v>4680</v>
      </c>
      <c r="M37" s="1"/>
    </row>
    <row r="38" spans="2:13">
      <c r="B38" s="1" t="s">
        <v>606</v>
      </c>
      <c r="C38" s="1"/>
      <c r="D38" s="1"/>
      <c r="E38" s="1">
        <v>26050</v>
      </c>
      <c r="F38" s="1"/>
      <c r="G38" s="1">
        <v>26100</v>
      </c>
      <c r="H38" s="1"/>
      <c r="I38" s="1"/>
      <c r="J38" s="1"/>
      <c r="K38" s="1">
        <f>E38-G38</f>
        <v>-50</v>
      </c>
      <c r="L38" s="1">
        <f t="shared" si="3"/>
        <v>-2000</v>
      </c>
      <c r="M38" s="1"/>
    </row>
    <row r="39" spans="2:13">
      <c r="B39" s="1"/>
      <c r="C39" s="1"/>
      <c r="D39" s="1"/>
      <c r="E39" s="1">
        <v>26050</v>
      </c>
      <c r="F39" s="1"/>
      <c r="G39" s="1">
        <v>26100</v>
      </c>
      <c r="H39" s="1"/>
      <c r="I39" s="1"/>
      <c r="J39" s="1"/>
      <c r="K39" s="1">
        <f>E39-G39</f>
        <v>-50</v>
      </c>
      <c r="L39" s="1">
        <f t="shared" si="3"/>
        <v>-2000</v>
      </c>
      <c r="M39" s="1"/>
    </row>
    <row r="40" spans="2:13">
      <c r="B40" s="131" t="s">
        <v>607</v>
      </c>
      <c r="C40" s="1" t="s">
        <v>618</v>
      </c>
      <c r="D40" s="1">
        <v>26490</v>
      </c>
      <c r="E40" s="1"/>
      <c r="F40" s="1"/>
      <c r="G40" s="1">
        <v>26440</v>
      </c>
      <c r="H40" s="1"/>
      <c r="I40" s="1"/>
      <c r="J40" s="1"/>
      <c r="K40" s="1">
        <f>G40-D40</f>
        <v>-50</v>
      </c>
      <c r="L40" s="1">
        <f t="shared" si="3"/>
        <v>-2000</v>
      </c>
      <c r="M40" s="1"/>
    </row>
    <row r="41" spans="2:13">
      <c r="B41" s="132"/>
      <c r="C41" s="1"/>
      <c r="D41" s="1">
        <v>26490</v>
      </c>
      <c r="E41" s="1"/>
      <c r="F41" s="1"/>
      <c r="G41" s="1">
        <v>26440</v>
      </c>
      <c r="H41" s="1"/>
      <c r="I41" s="1"/>
      <c r="J41" s="1"/>
      <c r="K41" s="1">
        <f>G41-D41</f>
        <v>-50</v>
      </c>
      <c r="L41" s="1">
        <f t="shared" si="3"/>
        <v>-2000</v>
      </c>
      <c r="M41" s="1"/>
    </row>
    <row r="42" spans="2:13">
      <c r="B42" s="132"/>
      <c r="C42" s="1" t="s">
        <v>622</v>
      </c>
      <c r="D42" s="1"/>
      <c r="E42" s="1"/>
      <c r="F42" s="1"/>
      <c r="G42" s="1"/>
      <c r="H42" s="1">
        <v>36</v>
      </c>
      <c r="I42" s="1"/>
      <c r="J42" s="1">
        <v>60</v>
      </c>
      <c r="K42" s="1">
        <f>J42-H42</f>
        <v>24</v>
      </c>
      <c r="L42" s="1">
        <f t="shared" si="3"/>
        <v>960</v>
      </c>
      <c r="M42" s="1"/>
    </row>
    <row r="43" spans="2:13">
      <c r="B43" s="132"/>
      <c r="C43" s="1"/>
      <c r="D43" s="1"/>
      <c r="E43" s="1"/>
      <c r="F43" s="1"/>
      <c r="G43" s="1"/>
      <c r="H43" s="1">
        <v>36</v>
      </c>
      <c r="I43" s="1"/>
      <c r="J43" s="1">
        <v>60</v>
      </c>
      <c r="K43" s="1">
        <f>J43-H43</f>
        <v>24</v>
      </c>
      <c r="L43" s="1">
        <f t="shared" si="3"/>
        <v>960</v>
      </c>
      <c r="M43" s="1"/>
    </row>
    <row r="44" spans="2:13">
      <c r="B44" s="132"/>
      <c r="C44" s="1"/>
      <c r="D44" s="1"/>
      <c r="E44" s="1"/>
      <c r="F44" s="1"/>
      <c r="G44" s="1"/>
      <c r="H44" s="1">
        <v>36</v>
      </c>
      <c r="I44" s="1">
        <v>25</v>
      </c>
      <c r="J44" s="1"/>
      <c r="K44" s="1">
        <f>I44-H44</f>
        <v>-11</v>
      </c>
      <c r="L44" s="1">
        <f t="shared" si="3"/>
        <v>-440</v>
      </c>
      <c r="M44" s="1"/>
    </row>
    <row r="45" spans="2:13">
      <c r="B45" s="132"/>
      <c r="C45" s="1"/>
      <c r="D45" s="1"/>
      <c r="E45" s="1"/>
      <c r="F45" s="1"/>
      <c r="G45" s="1"/>
      <c r="H45" s="1">
        <v>36</v>
      </c>
      <c r="I45" s="1">
        <v>25</v>
      </c>
      <c r="J45" s="1"/>
      <c r="K45" s="1">
        <f>I45-H45</f>
        <v>-11</v>
      </c>
      <c r="L45" s="1">
        <f t="shared" si="3"/>
        <v>-440</v>
      </c>
      <c r="M45" s="1"/>
    </row>
    <row r="46" spans="2:13">
      <c r="B46" s="132"/>
      <c r="C46" s="1" t="s">
        <v>623</v>
      </c>
      <c r="D46" s="1"/>
      <c r="E46" s="1"/>
      <c r="F46" s="1"/>
      <c r="G46" s="1"/>
      <c r="H46" s="1">
        <v>44</v>
      </c>
      <c r="I46" s="1"/>
      <c r="J46" s="1">
        <v>70</v>
      </c>
      <c r="K46" s="1">
        <f>J46-H46</f>
        <v>26</v>
      </c>
      <c r="L46" s="1">
        <f t="shared" si="3"/>
        <v>1040</v>
      </c>
      <c r="M46" s="1"/>
    </row>
    <row r="47" spans="2:13">
      <c r="B47" s="132"/>
      <c r="C47" s="1"/>
      <c r="D47" s="1"/>
      <c r="E47" s="1"/>
      <c r="F47" s="1"/>
      <c r="G47" s="1"/>
      <c r="H47" s="1">
        <v>44</v>
      </c>
      <c r="I47" s="1"/>
      <c r="J47" s="1">
        <v>70</v>
      </c>
      <c r="K47" s="1">
        <f t="shared" ref="K47:K53" si="5">J47-H47</f>
        <v>26</v>
      </c>
      <c r="L47" s="1">
        <f t="shared" si="3"/>
        <v>1040</v>
      </c>
      <c r="M47" s="1"/>
    </row>
    <row r="48" spans="2:13">
      <c r="B48" s="132"/>
      <c r="C48" s="1"/>
      <c r="D48" s="1"/>
      <c r="E48" s="1"/>
      <c r="F48" s="1"/>
      <c r="G48" s="1"/>
      <c r="H48" s="1">
        <v>44</v>
      </c>
      <c r="I48" s="1"/>
      <c r="J48" s="1">
        <v>86</v>
      </c>
      <c r="K48" s="1">
        <f t="shared" si="5"/>
        <v>42</v>
      </c>
      <c r="L48" s="1">
        <f t="shared" si="3"/>
        <v>1680</v>
      </c>
      <c r="M48" s="1"/>
    </row>
    <row r="49" spans="2:13">
      <c r="B49" s="132"/>
      <c r="C49" s="1"/>
      <c r="D49" s="1"/>
      <c r="E49" s="1"/>
      <c r="F49" s="1"/>
      <c r="G49" s="1"/>
      <c r="H49" s="1">
        <v>44</v>
      </c>
      <c r="I49" s="1"/>
      <c r="J49" s="1">
        <v>86</v>
      </c>
      <c r="K49" s="1">
        <f t="shared" si="5"/>
        <v>42</v>
      </c>
      <c r="L49" s="1">
        <f t="shared" si="3"/>
        <v>1680</v>
      </c>
      <c r="M49" s="1"/>
    </row>
    <row r="50" spans="2:13">
      <c r="B50" s="132"/>
      <c r="C50" s="1" t="s">
        <v>624</v>
      </c>
      <c r="D50" s="1"/>
      <c r="E50" s="1"/>
      <c r="F50" s="1"/>
      <c r="G50" s="1"/>
      <c r="H50" s="1">
        <v>178</v>
      </c>
      <c r="I50" s="1"/>
      <c r="J50" s="1">
        <v>240</v>
      </c>
      <c r="K50" s="1">
        <f t="shared" si="5"/>
        <v>62</v>
      </c>
      <c r="L50" s="1">
        <f t="shared" si="3"/>
        <v>2480</v>
      </c>
      <c r="M50" s="1"/>
    </row>
    <row r="51" spans="2:13">
      <c r="B51" s="132"/>
      <c r="C51" s="1"/>
      <c r="D51" s="1"/>
      <c r="E51" s="1"/>
      <c r="F51" s="1"/>
      <c r="G51" s="1"/>
      <c r="H51" s="1">
        <v>178</v>
      </c>
      <c r="I51" s="1"/>
      <c r="J51" s="1">
        <v>240</v>
      </c>
      <c r="K51" s="1">
        <f t="shared" si="5"/>
        <v>62</v>
      </c>
      <c r="L51" s="1">
        <f t="shared" si="3"/>
        <v>2480</v>
      </c>
      <c r="M51" s="1"/>
    </row>
    <row r="52" spans="2:13">
      <c r="B52" s="132"/>
      <c r="C52" s="1"/>
      <c r="D52" s="1"/>
      <c r="E52" s="1"/>
      <c r="F52" s="1"/>
      <c r="G52" s="1"/>
      <c r="H52" s="1">
        <v>178</v>
      </c>
      <c r="I52" s="1"/>
      <c r="J52" s="1">
        <v>200</v>
      </c>
      <c r="K52" s="1">
        <f t="shared" si="5"/>
        <v>22</v>
      </c>
      <c r="L52" s="1">
        <f t="shared" si="3"/>
        <v>880</v>
      </c>
      <c r="M52" s="1"/>
    </row>
    <row r="53" spans="2:13">
      <c r="B53" s="132"/>
      <c r="C53" s="1"/>
      <c r="D53" s="1"/>
      <c r="E53" s="1"/>
      <c r="F53" s="1"/>
      <c r="G53" s="1"/>
      <c r="H53" s="1">
        <v>178</v>
      </c>
      <c r="I53" s="1"/>
      <c r="J53" s="1">
        <v>200</v>
      </c>
      <c r="K53" s="1">
        <f t="shared" si="5"/>
        <v>22</v>
      </c>
      <c r="L53" s="1">
        <f t="shared" si="3"/>
        <v>880</v>
      </c>
      <c r="M53" s="1"/>
    </row>
    <row r="54" spans="2:13">
      <c r="B54" s="132"/>
      <c r="C54" s="1" t="s">
        <v>618</v>
      </c>
      <c r="D54" s="1"/>
      <c r="E54" s="1"/>
      <c r="F54" s="1">
        <v>26630</v>
      </c>
      <c r="G54" s="1"/>
      <c r="H54" s="1"/>
      <c r="I54" s="1"/>
      <c r="J54" s="1"/>
      <c r="K54" s="1"/>
      <c r="L54" s="1"/>
      <c r="M54" s="1" t="s">
        <v>13</v>
      </c>
    </row>
    <row r="55" spans="2:13">
      <c r="B55" s="133"/>
      <c r="C55" s="1"/>
      <c r="D55" s="1"/>
      <c r="E55" s="1"/>
      <c r="F55" s="1">
        <v>26630</v>
      </c>
      <c r="G55" s="1"/>
      <c r="H55" s="1"/>
      <c r="I55" s="1"/>
      <c r="J55" s="1"/>
      <c r="K55" s="1"/>
      <c r="L55" s="1"/>
      <c r="M55" s="1" t="s">
        <v>13</v>
      </c>
    </row>
    <row r="56" spans="2:13">
      <c r="B56" s="1"/>
      <c r="C56" s="1"/>
      <c r="D56" s="1"/>
      <c r="E56" s="1"/>
      <c r="F56" s="1"/>
      <c r="G56" s="1"/>
      <c r="H56" s="1"/>
      <c r="I56" s="1"/>
      <c r="J56" s="134" t="s">
        <v>638</v>
      </c>
      <c r="K56" s="135"/>
      <c r="L56" s="5">
        <f>SUM(L4:L55)</f>
        <v>56080</v>
      </c>
      <c r="M56" s="1"/>
    </row>
    <row r="57" spans="2:13" ht="31.5" customHeight="1">
      <c r="B57" s="1"/>
      <c r="C57" s="1"/>
      <c r="D57" s="108" t="s">
        <v>609</v>
      </c>
      <c r="E57" s="1"/>
      <c r="F57" s="1"/>
      <c r="G57" s="1"/>
      <c r="H57" s="1"/>
      <c r="I57" s="1"/>
      <c r="J57" s="105"/>
      <c r="K57" s="106"/>
      <c r="L57" s="5"/>
      <c r="M57" s="1"/>
    </row>
    <row r="58" spans="2:13">
      <c r="B58" s="5" t="s">
        <v>113</v>
      </c>
      <c r="C58" s="1"/>
      <c r="D58" s="158" t="s">
        <v>613</v>
      </c>
      <c r="E58" s="158"/>
      <c r="F58" s="158"/>
      <c r="G58" s="104"/>
      <c r="H58" s="158" t="s">
        <v>614</v>
      </c>
      <c r="I58" s="158"/>
      <c r="J58" s="158"/>
      <c r="K58" s="5" t="s">
        <v>4</v>
      </c>
      <c r="L58" s="5" t="s">
        <v>526</v>
      </c>
      <c r="M58" s="5" t="s">
        <v>9</v>
      </c>
    </row>
    <row r="59" spans="2:13">
      <c r="B59" s="99" t="s">
        <v>0</v>
      </c>
      <c r="C59" s="99" t="s">
        <v>605</v>
      </c>
      <c r="D59" s="99" t="s">
        <v>615</v>
      </c>
      <c r="E59" s="99" t="s">
        <v>3</v>
      </c>
      <c r="F59" s="99" t="s">
        <v>6</v>
      </c>
      <c r="G59" s="99" t="s">
        <v>616</v>
      </c>
      <c r="H59" s="99" t="s">
        <v>210</v>
      </c>
      <c r="I59" s="99" t="s">
        <v>3</v>
      </c>
      <c r="J59" s="99" t="s">
        <v>7</v>
      </c>
      <c r="K59" s="99" t="s">
        <v>8</v>
      </c>
      <c r="L59" s="1"/>
      <c r="M59" s="1"/>
    </row>
    <row r="60" spans="2:13">
      <c r="B60" s="131" t="s">
        <v>625</v>
      </c>
      <c r="C60" s="131" t="s">
        <v>618</v>
      </c>
      <c r="D60" s="1"/>
      <c r="E60" s="1"/>
      <c r="F60" s="1"/>
      <c r="G60" s="1">
        <v>26650</v>
      </c>
      <c r="H60" s="1"/>
      <c r="I60" s="1"/>
      <c r="J60" s="1"/>
      <c r="K60" s="1">
        <f>F54-G60</f>
        <v>-20</v>
      </c>
      <c r="L60" s="1">
        <f>K60*40</f>
        <v>-800</v>
      </c>
      <c r="M60" s="1"/>
    </row>
    <row r="61" spans="2:13">
      <c r="B61" s="132"/>
      <c r="C61" s="133"/>
      <c r="D61" s="1"/>
      <c r="E61" s="1"/>
      <c r="F61" s="1"/>
      <c r="G61" s="1">
        <v>26650</v>
      </c>
      <c r="H61" s="1"/>
      <c r="I61" s="1"/>
      <c r="J61" s="1"/>
      <c r="K61" s="1">
        <f>F55-G61</f>
        <v>-20</v>
      </c>
      <c r="L61" s="1">
        <f t="shared" ref="L61:L67" si="6">K61*40</f>
        <v>-800</v>
      </c>
      <c r="M61" s="1"/>
    </row>
    <row r="62" spans="2:13">
      <c r="B62" s="132"/>
      <c r="C62" s="131" t="s">
        <v>626</v>
      </c>
      <c r="D62" s="1"/>
      <c r="E62" s="1"/>
      <c r="F62" s="1"/>
      <c r="G62" s="1"/>
      <c r="H62" s="1">
        <v>161</v>
      </c>
      <c r="I62" s="1"/>
      <c r="J62" s="1">
        <v>138</v>
      </c>
      <c r="K62" s="1">
        <f>J62-H62</f>
        <v>-23</v>
      </c>
      <c r="L62" s="1">
        <f t="shared" si="6"/>
        <v>-920</v>
      </c>
      <c r="M62" s="1"/>
    </row>
    <row r="63" spans="2:13">
      <c r="B63" s="132"/>
      <c r="C63" s="132"/>
      <c r="D63" s="1"/>
      <c r="E63" s="1"/>
      <c r="F63" s="1"/>
      <c r="G63" s="1"/>
      <c r="H63" s="1">
        <v>161</v>
      </c>
      <c r="I63" s="1"/>
      <c r="J63" s="1">
        <v>138</v>
      </c>
      <c r="K63" s="1">
        <f t="shared" ref="K63:K65" si="7">J63-H63</f>
        <v>-23</v>
      </c>
      <c r="L63" s="1">
        <f t="shared" si="6"/>
        <v>-920</v>
      </c>
      <c r="M63" s="1"/>
    </row>
    <row r="64" spans="2:13">
      <c r="B64" s="132"/>
      <c r="C64" s="132"/>
      <c r="D64" s="1"/>
      <c r="E64" s="1"/>
      <c r="F64" s="1"/>
      <c r="G64" s="1"/>
      <c r="H64" s="1">
        <v>161</v>
      </c>
      <c r="I64" s="1"/>
      <c r="J64" s="1">
        <v>138</v>
      </c>
      <c r="K64" s="1">
        <f t="shared" si="7"/>
        <v>-23</v>
      </c>
      <c r="L64" s="1">
        <f t="shared" si="6"/>
        <v>-920</v>
      </c>
      <c r="M64" s="1"/>
    </row>
    <row r="65" spans="2:13">
      <c r="B65" s="133"/>
      <c r="C65" s="133"/>
      <c r="D65" s="1"/>
      <c r="E65" s="1"/>
      <c r="F65" s="1"/>
      <c r="G65" s="1"/>
      <c r="H65" s="1">
        <v>161</v>
      </c>
      <c r="I65" s="1"/>
      <c r="J65" s="1">
        <v>138</v>
      </c>
      <c r="K65" s="1">
        <f t="shared" si="7"/>
        <v>-23</v>
      </c>
      <c r="L65" s="1">
        <f t="shared" si="6"/>
        <v>-920</v>
      </c>
      <c r="M65" s="1"/>
    </row>
    <row r="66" spans="2:13">
      <c r="B66" s="131" t="s">
        <v>627</v>
      </c>
      <c r="C66" s="131" t="s">
        <v>618</v>
      </c>
      <c r="D66" s="1">
        <v>26565</v>
      </c>
      <c r="E66" s="1"/>
      <c r="F66" s="1"/>
      <c r="G66" s="1">
        <v>26300</v>
      </c>
      <c r="H66" s="1"/>
      <c r="I66" s="1"/>
      <c r="J66" s="1"/>
      <c r="K66" s="1">
        <f>G66-D66</f>
        <v>-265</v>
      </c>
      <c r="L66" s="1">
        <f t="shared" si="6"/>
        <v>-10600</v>
      </c>
      <c r="M66" s="1"/>
    </row>
    <row r="67" spans="2:13">
      <c r="B67" s="132"/>
      <c r="C67" s="132"/>
      <c r="D67" s="1">
        <v>26390</v>
      </c>
      <c r="E67" s="1">
        <v>26525</v>
      </c>
      <c r="F67" s="1"/>
      <c r="G67" s="1"/>
      <c r="H67" s="1"/>
      <c r="I67" s="1"/>
      <c r="J67" s="1"/>
      <c r="K67" s="1">
        <f>E67-D67</f>
        <v>135</v>
      </c>
      <c r="L67" s="1">
        <f t="shared" si="6"/>
        <v>5400</v>
      </c>
      <c r="M67" s="1"/>
    </row>
    <row r="68" spans="2:13">
      <c r="B68" s="132"/>
      <c r="C68" s="132"/>
      <c r="D68" s="1"/>
      <c r="E68" s="1"/>
      <c r="F68" s="1">
        <v>26290</v>
      </c>
      <c r="G68" s="1"/>
      <c r="H68" s="1"/>
      <c r="I68" s="1"/>
      <c r="J68" s="1"/>
      <c r="K68" s="1"/>
      <c r="L68" s="1"/>
      <c r="M68" s="1" t="s">
        <v>13</v>
      </c>
    </row>
    <row r="69" spans="2:13">
      <c r="B69" s="133"/>
      <c r="C69" s="133"/>
      <c r="D69" s="1"/>
      <c r="E69" s="1"/>
      <c r="F69" s="1">
        <v>26290</v>
      </c>
      <c r="G69" s="1"/>
      <c r="H69" s="1"/>
      <c r="I69" s="1"/>
      <c r="J69" s="1"/>
      <c r="K69" s="1"/>
      <c r="L69" s="1"/>
      <c r="M69" s="1" t="s">
        <v>13</v>
      </c>
    </row>
    <row r="70" spans="2:13">
      <c r="B70" s="131" t="s">
        <v>628</v>
      </c>
      <c r="C70" s="131" t="s">
        <v>618</v>
      </c>
      <c r="D70" s="1">
        <v>26080</v>
      </c>
      <c r="E70" s="1"/>
      <c r="F70" s="1"/>
      <c r="G70" s="1"/>
      <c r="H70" s="1"/>
      <c r="I70" s="1"/>
      <c r="J70" s="1"/>
      <c r="K70" s="1">
        <f>F68-D70</f>
        <v>210</v>
      </c>
      <c r="L70" s="1">
        <f>K70*40</f>
        <v>8400</v>
      </c>
      <c r="M70" s="1"/>
    </row>
    <row r="71" spans="2:13">
      <c r="B71" s="132"/>
      <c r="C71" s="132"/>
      <c r="D71" s="1">
        <v>26080</v>
      </c>
      <c r="E71" s="1"/>
      <c r="F71" s="1"/>
      <c r="G71" s="1"/>
      <c r="H71" s="1"/>
      <c r="I71" s="1"/>
      <c r="J71" s="1"/>
      <c r="K71" s="1">
        <v>210</v>
      </c>
      <c r="L71" s="1">
        <f t="shared" ref="L71:L79" si="8">K71*40</f>
        <v>8400</v>
      </c>
      <c r="M71" s="1"/>
    </row>
    <row r="72" spans="2:13">
      <c r="B72" s="132"/>
      <c r="C72" s="132"/>
      <c r="D72" s="1">
        <v>26170</v>
      </c>
      <c r="E72" s="1"/>
      <c r="F72" s="1">
        <v>26200</v>
      </c>
      <c r="G72" s="1"/>
      <c r="H72" s="1"/>
      <c r="I72" s="1"/>
      <c r="J72" s="1"/>
      <c r="K72" s="1">
        <f>F72-D72</f>
        <v>30</v>
      </c>
      <c r="L72" s="1">
        <f t="shared" si="8"/>
        <v>1200</v>
      </c>
      <c r="M72" s="1"/>
    </row>
    <row r="73" spans="2:13">
      <c r="B73" s="132"/>
      <c r="C73" s="133"/>
      <c r="D73" s="1">
        <v>26170</v>
      </c>
      <c r="E73" s="1"/>
      <c r="F73" s="1">
        <v>26300</v>
      </c>
      <c r="G73" s="1"/>
      <c r="H73" s="1"/>
      <c r="I73" s="1"/>
      <c r="J73" s="1"/>
      <c r="K73" s="1">
        <f>F73-D73</f>
        <v>130</v>
      </c>
      <c r="L73" s="1">
        <f t="shared" si="8"/>
        <v>5200</v>
      </c>
      <c r="M73" s="1"/>
    </row>
    <row r="74" spans="2:13">
      <c r="B74" s="132"/>
      <c r="C74" s="131" t="s">
        <v>629</v>
      </c>
      <c r="D74" s="1"/>
      <c r="E74" s="1"/>
      <c r="F74" s="1"/>
      <c r="G74" s="1"/>
      <c r="H74" s="1">
        <v>177</v>
      </c>
      <c r="I74" s="1">
        <v>265</v>
      </c>
      <c r="J74" s="1"/>
      <c r="K74" s="1">
        <f>I74-H74</f>
        <v>88</v>
      </c>
      <c r="L74" s="1">
        <f t="shared" si="8"/>
        <v>3520</v>
      </c>
      <c r="M74" s="1"/>
    </row>
    <row r="75" spans="2:13">
      <c r="B75" s="132"/>
      <c r="C75" s="132"/>
      <c r="D75" s="1"/>
      <c r="E75" s="1"/>
      <c r="F75" s="1"/>
      <c r="G75" s="1"/>
      <c r="H75" s="1">
        <v>177</v>
      </c>
      <c r="I75" s="1">
        <v>265</v>
      </c>
      <c r="J75" s="1"/>
      <c r="K75" s="1">
        <f t="shared" ref="K75:K79" si="9">I75-H75</f>
        <v>88</v>
      </c>
      <c r="L75" s="1">
        <f t="shared" si="8"/>
        <v>3520</v>
      </c>
      <c r="M75" s="1"/>
    </row>
    <row r="76" spans="2:13">
      <c r="B76" s="132"/>
      <c r="C76" s="132"/>
      <c r="D76" s="1"/>
      <c r="E76" s="1"/>
      <c r="F76" s="1"/>
      <c r="G76" s="1"/>
      <c r="H76" s="1">
        <v>177</v>
      </c>
      <c r="I76" s="1">
        <v>265</v>
      </c>
      <c r="J76" s="1"/>
      <c r="K76" s="1">
        <f t="shared" si="9"/>
        <v>88</v>
      </c>
      <c r="L76" s="1">
        <f t="shared" si="8"/>
        <v>3520</v>
      </c>
      <c r="M76" s="1"/>
    </row>
    <row r="77" spans="2:13">
      <c r="B77" s="132"/>
      <c r="C77" s="132"/>
      <c r="D77" s="1"/>
      <c r="E77" s="1"/>
      <c r="F77" s="1"/>
      <c r="G77" s="1"/>
      <c r="H77" s="1">
        <v>177</v>
      </c>
      <c r="I77" s="1">
        <v>265</v>
      </c>
      <c r="J77" s="1"/>
      <c r="K77" s="1">
        <f t="shared" si="9"/>
        <v>88</v>
      </c>
      <c r="L77" s="1">
        <f t="shared" si="8"/>
        <v>3520</v>
      </c>
      <c r="M77" s="1"/>
    </row>
    <row r="78" spans="2:13">
      <c r="B78" s="132"/>
      <c r="C78" s="132"/>
      <c r="D78" s="1"/>
      <c r="E78" s="1"/>
      <c r="F78" s="1"/>
      <c r="G78" s="1"/>
      <c r="H78" s="1">
        <v>210</v>
      </c>
      <c r="I78" s="1">
        <v>216</v>
      </c>
      <c r="J78" s="1"/>
      <c r="K78" s="1">
        <f t="shared" si="9"/>
        <v>6</v>
      </c>
      <c r="L78" s="1">
        <f t="shared" si="8"/>
        <v>240</v>
      </c>
      <c r="M78" s="1"/>
    </row>
    <row r="79" spans="2:13">
      <c r="B79" s="132"/>
      <c r="C79" s="132"/>
      <c r="D79" s="1"/>
      <c r="E79" s="1"/>
      <c r="F79" s="1"/>
      <c r="G79" s="1"/>
      <c r="H79" s="1">
        <v>177</v>
      </c>
      <c r="I79" s="1">
        <v>207</v>
      </c>
      <c r="J79" s="1"/>
      <c r="K79" s="1">
        <f t="shared" si="9"/>
        <v>30</v>
      </c>
      <c r="L79" s="1">
        <f t="shared" si="8"/>
        <v>1200</v>
      </c>
      <c r="M79" s="1"/>
    </row>
    <row r="80" spans="2:13">
      <c r="B80" s="132"/>
      <c r="C80" s="132"/>
      <c r="D80" s="1"/>
      <c r="E80" s="1"/>
      <c r="F80" s="1"/>
      <c r="G80" s="1"/>
      <c r="H80" s="1">
        <v>170</v>
      </c>
      <c r="I80" s="1"/>
      <c r="J80" s="1"/>
      <c r="K80" s="1"/>
      <c r="L80" s="1"/>
      <c r="M80" s="1" t="s">
        <v>13</v>
      </c>
    </row>
    <row r="81" spans="2:13">
      <c r="B81" s="132"/>
      <c r="C81" s="133"/>
      <c r="D81" s="1"/>
      <c r="E81" s="1"/>
      <c r="F81" s="1"/>
      <c r="G81" s="1"/>
      <c r="H81" s="1">
        <v>170</v>
      </c>
      <c r="I81" s="1"/>
      <c r="J81" s="1"/>
      <c r="K81" s="1"/>
      <c r="L81" s="1"/>
      <c r="M81" s="1" t="s">
        <v>13</v>
      </c>
    </row>
    <row r="82" spans="2:13">
      <c r="B82" s="132"/>
      <c r="C82" s="131" t="s">
        <v>618</v>
      </c>
      <c r="D82" s="1"/>
      <c r="E82" s="1"/>
      <c r="F82" s="1">
        <v>26300</v>
      </c>
      <c r="G82" s="1"/>
      <c r="H82" s="1"/>
      <c r="I82" s="1"/>
      <c r="J82" s="1"/>
      <c r="K82" s="1"/>
      <c r="L82" s="1"/>
      <c r="M82" s="1" t="s">
        <v>13</v>
      </c>
    </row>
    <row r="83" spans="2:13">
      <c r="B83" s="133"/>
      <c r="C83" s="133"/>
      <c r="D83" s="1"/>
      <c r="E83" s="1"/>
      <c r="F83" s="1">
        <v>26300</v>
      </c>
      <c r="G83" s="1"/>
      <c r="H83" s="1"/>
      <c r="I83" s="1"/>
      <c r="J83" s="1"/>
      <c r="K83" s="1"/>
      <c r="L83" s="1"/>
      <c r="M83" s="1" t="s">
        <v>13</v>
      </c>
    </row>
    <row r="84" spans="2:13">
      <c r="B84" s="131" t="s">
        <v>630</v>
      </c>
      <c r="C84" s="131" t="s">
        <v>618</v>
      </c>
      <c r="D84" s="1"/>
      <c r="E84" s="1"/>
      <c r="F84" s="1"/>
      <c r="G84" s="1">
        <v>26325</v>
      </c>
      <c r="H84" s="1"/>
      <c r="I84" s="1"/>
      <c r="J84" s="1"/>
      <c r="K84" s="1">
        <v>-25</v>
      </c>
      <c r="L84" s="1">
        <f>K84*40</f>
        <v>-1000</v>
      </c>
      <c r="M84" s="1"/>
    </row>
    <row r="85" spans="2:13">
      <c r="B85" s="132"/>
      <c r="C85" s="133"/>
      <c r="D85" s="1"/>
      <c r="E85" s="1"/>
      <c r="F85" s="1"/>
      <c r="G85" s="1">
        <v>26325</v>
      </c>
      <c r="H85" s="1"/>
      <c r="I85" s="1"/>
      <c r="J85" s="1"/>
      <c r="K85" s="1">
        <v>-25</v>
      </c>
      <c r="L85" s="1">
        <f t="shared" ref="L85:L93" si="10">K85*40</f>
        <v>-1000</v>
      </c>
      <c r="M85" s="1"/>
    </row>
    <row r="86" spans="2:13">
      <c r="B86" s="132"/>
      <c r="C86" s="131" t="s">
        <v>631</v>
      </c>
      <c r="D86" s="1"/>
      <c r="E86" s="1"/>
      <c r="F86" s="1"/>
      <c r="G86" s="1"/>
      <c r="H86" s="1"/>
      <c r="I86" s="1"/>
      <c r="J86" s="1">
        <v>160</v>
      </c>
      <c r="K86" s="1">
        <v>-10</v>
      </c>
      <c r="L86" s="1">
        <f t="shared" si="10"/>
        <v>-400</v>
      </c>
      <c r="M86" s="1"/>
    </row>
    <row r="87" spans="2:13">
      <c r="B87" s="132"/>
      <c r="C87" s="133"/>
      <c r="D87" s="1"/>
      <c r="E87" s="1"/>
      <c r="F87" s="1"/>
      <c r="G87" s="1"/>
      <c r="H87" s="1"/>
      <c r="I87" s="1"/>
      <c r="J87" s="1">
        <v>160</v>
      </c>
      <c r="K87" s="1">
        <v>-10</v>
      </c>
      <c r="L87" s="1">
        <f t="shared" si="10"/>
        <v>-400</v>
      </c>
      <c r="M87" s="1"/>
    </row>
    <row r="88" spans="2:13">
      <c r="B88" s="132"/>
      <c r="C88" s="131" t="s">
        <v>632</v>
      </c>
      <c r="D88" s="1"/>
      <c r="E88" s="1"/>
      <c r="F88" s="1"/>
      <c r="G88" s="1"/>
      <c r="H88" s="1">
        <v>90</v>
      </c>
      <c r="I88" s="1"/>
      <c r="J88" s="1">
        <v>140</v>
      </c>
      <c r="K88" s="1">
        <f>J88-H88</f>
        <v>50</v>
      </c>
      <c r="L88" s="1">
        <f t="shared" si="10"/>
        <v>2000</v>
      </c>
      <c r="M88" s="1"/>
    </row>
    <row r="89" spans="2:13">
      <c r="B89" s="132"/>
      <c r="C89" s="132"/>
      <c r="D89" s="1"/>
      <c r="E89" s="1"/>
      <c r="F89" s="1"/>
      <c r="G89" s="1"/>
      <c r="H89" s="1">
        <v>90</v>
      </c>
      <c r="I89" s="1"/>
      <c r="J89" s="1">
        <v>140</v>
      </c>
      <c r="K89" s="1">
        <f t="shared" ref="K89:K91" si="11">J89-H89</f>
        <v>50</v>
      </c>
      <c r="L89" s="1">
        <f t="shared" si="10"/>
        <v>2000</v>
      </c>
      <c r="M89" s="1"/>
    </row>
    <row r="90" spans="2:13">
      <c r="B90" s="132"/>
      <c r="C90" s="132"/>
      <c r="D90" s="1"/>
      <c r="E90" s="1"/>
      <c r="F90" s="1"/>
      <c r="G90" s="1"/>
      <c r="H90" s="1">
        <v>90</v>
      </c>
      <c r="I90" s="1"/>
      <c r="J90" s="1">
        <v>190</v>
      </c>
      <c r="K90" s="1">
        <f t="shared" si="11"/>
        <v>100</v>
      </c>
      <c r="L90" s="1">
        <f t="shared" si="10"/>
        <v>4000</v>
      </c>
      <c r="M90" s="1"/>
    </row>
    <row r="91" spans="2:13">
      <c r="B91" s="132"/>
      <c r="C91" s="133"/>
      <c r="D91" s="1"/>
      <c r="E91" s="1"/>
      <c r="F91" s="1"/>
      <c r="G91" s="1"/>
      <c r="H91" s="1">
        <v>90</v>
      </c>
      <c r="I91" s="1"/>
      <c r="J91" s="1">
        <v>190</v>
      </c>
      <c r="K91" s="1">
        <f t="shared" si="11"/>
        <v>100</v>
      </c>
      <c r="L91" s="1">
        <f t="shared" si="10"/>
        <v>4000</v>
      </c>
      <c r="M91" s="1"/>
    </row>
    <row r="92" spans="2:13">
      <c r="B92" s="132"/>
      <c r="C92" s="131" t="s">
        <v>618</v>
      </c>
      <c r="D92" s="1">
        <v>26140</v>
      </c>
      <c r="E92" s="1"/>
      <c r="F92" s="1">
        <v>26315</v>
      </c>
      <c r="G92" s="1"/>
      <c r="H92" s="1"/>
      <c r="I92" s="1"/>
      <c r="J92" s="1"/>
      <c r="K92" s="1">
        <f>F92-D92</f>
        <v>175</v>
      </c>
      <c r="L92" s="1">
        <f t="shared" si="10"/>
        <v>7000</v>
      </c>
      <c r="M92" s="1"/>
    </row>
    <row r="93" spans="2:13">
      <c r="B93" s="133"/>
      <c r="C93" s="133"/>
      <c r="D93" s="1">
        <v>26140</v>
      </c>
      <c r="E93" s="1"/>
      <c r="F93" s="1">
        <v>26315</v>
      </c>
      <c r="G93" s="1"/>
      <c r="H93" s="1"/>
      <c r="I93" s="1"/>
      <c r="J93" s="1"/>
      <c r="K93" s="1">
        <f>F93-D93</f>
        <v>175</v>
      </c>
      <c r="L93" s="1">
        <f t="shared" si="10"/>
        <v>7000</v>
      </c>
      <c r="M93" s="1"/>
    </row>
    <row r="94" spans="2:13">
      <c r="B94" s="131" t="s">
        <v>633</v>
      </c>
      <c r="C94" s="136" t="s">
        <v>618</v>
      </c>
      <c r="D94" s="1"/>
      <c r="E94" s="1"/>
      <c r="F94" s="13">
        <v>26600</v>
      </c>
      <c r="G94" s="1"/>
      <c r="H94" s="1"/>
      <c r="I94" s="1"/>
      <c r="J94" s="1"/>
      <c r="K94" s="1"/>
      <c r="L94" s="1"/>
      <c r="M94" s="13" t="s">
        <v>13</v>
      </c>
    </row>
    <row r="95" spans="2:13">
      <c r="B95" s="132"/>
      <c r="C95" s="138"/>
      <c r="D95" s="1">
        <v>26515</v>
      </c>
      <c r="E95" s="1"/>
      <c r="F95" s="1">
        <v>26700</v>
      </c>
      <c r="G95" s="1"/>
      <c r="H95" s="1"/>
      <c r="I95" s="1"/>
      <c r="J95" s="1"/>
      <c r="K95" s="1">
        <f>F95-D95</f>
        <v>185</v>
      </c>
      <c r="L95" s="13">
        <f>K95*40</f>
        <v>7400</v>
      </c>
      <c r="M95" s="1"/>
    </row>
    <row r="96" spans="2:13">
      <c r="B96" s="132"/>
      <c r="C96" s="131" t="s">
        <v>634</v>
      </c>
      <c r="D96" s="1"/>
      <c r="E96" s="1"/>
      <c r="F96" s="1"/>
      <c r="G96" s="1"/>
      <c r="H96" s="1">
        <v>69</v>
      </c>
      <c r="I96" s="1"/>
      <c r="J96" s="1">
        <v>101</v>
      </c>
      <c r="K96" s="1">
        <f>J96-H96</f>
        <v>32</v>
      </c>
      <c r="L96" s="1">
        <f>K96*40</f>
        <v>1280</v>
      </c>
      <c r="M96" s="1"/>
    </row>
    <row r="97" spans="2:13">
      <c r="B97" s="132"/>
      <c r="C97" s="132"/>
      <c r="D97" s="1"/>
      <c r="E97" s="1"/>
      <c r="F97" s="1"/>
      <c r="G97" s="1"/>
      <c r="H97" s="1">
        <v>69</v>
      </c>
      <c r="I97" s="1"/>
      <c r="J97" s="1">
        <v>101</v>
      </c>
      <c r="K97" s="1">
        <f t="shared" ref="K97:K102" si="12">J97-H97</f>
        <v>32</v>
      </c>
      <c r="L97" s="1">
        <f t="shared" ref="L97:L102" si="13">K97*40</f>
        <v>1280</v>
      </c>
      <c r="M97" s="1"/>
    </row>
    <row r="98" spans="2:13">
      <c r="B98" s="132"/>
      <c r="C98" s="132"/>
      <c r="D98" s="1"/>
      <c r="E98" s="1"/>
      <c r="F98" s="1"/>
      <c r="G98" s="1"/>
      <c r="H98" s="1">
        <v>69</v>
      </c>
      <c r="I98" s="1"/>
      <c r="J98" s="1">
        <v>142</v>
      </c>
      <c r="K98" s="1">
        <f t="shared" si="12"/>
        <v>73</v>
      </c>
      <c r="L98" s="1">
        <f t="shared" si="13"/>
        <v>2920</v>
      </c>
      <c r="M98" s="1"/>
    </row>
    <row r="99" spans="2:13">
      <c r="B99" s="132"/>
      <c r="C99" s="133"/>
      <c r="D99" s="1"/>
      <c r="E99" s="1"/>
      <c r="F99" s="1"/>
      <c r="G99" s="1"/>
      <c r="H99" s="1">
        <v>69</v>
      </c>
      <c r="I99" s="1"/>
      <c r="J99" s="1">
        <v>142</v>
      </c>
      <c r="K99" s="1">
        <f t="shared" si="12"/>
        <v>73</v>
      </c>
      <c r="L99" s="1">
        <f t="shared" si="13"/>
        <v>2920</v>
      </c>
      <c r="M99" s="1"/>
    </row>
    <row r="100" spans="2:13">
      <c r="B100" s="132"/>
      <c r="C100" s="136" t="s">
        <v>635</v>
      </c>
      <c r="D100" s="1"/>
      <c r="E100" s="1"/>
      <c r="F100" s="1"/>
      <c r="G100" s="1"/>
      <c r="H100" s="8">
        <v>35</v>
      </c>
      <c r="I100" s="1"/>
      <c r="J100" s="1">
        <v>50</v>
      </c>
      <c r="K100" s="1">
        <f t="shared" si="12"/>
        <v>15</v>
      </c>
      <c r="L100" s="1">
        <f t="shared" si="13"/>
        <v>600</v>
      </c>
      <c r="M100" s="1"/>
    </row>
    <row r="101" spans="2:13">
      <c r="B101" s="132"/>
      <c r="C101" s="137"/>
      <c r="D101" s="1"/>
      <c r="E101" s="1"/>
      <c r="F101" s="1"/>
      <c r="G101" s="1"/>
      <c r="H101" s="8">
        <v>35</v>
      </c>
      <c r="I101" s="1"/>
      <c r="J101" s="1">
        <v>50</v>
      </c>
      <c r="K101" s="1">
        <f t="shared" si="12"/>
        <v>15</v>
      </c>
      <c r="L101" s="1">
        <f t="shared" si="13"/>
        <v>600</v>
      </c>
      <c r="M101" s="1"/>
    </row>
    <row r="102" spans="2:13">
      <c r="B102" s="132"/>
      <c r="C102" s="137"/>
      <c r="D102" s="1"/>
      <c r="E102" s="1"/>
      <c r="F102" s="1"/>
      <c r="G102" s="1"/>
      <c r="H102" s="8">
        <v>35</v>
      </c>
      <c r="I102" s="1"/>
      <c r="J102" s="1">
        <v>50</v>
      </c>
      <c r="K102" s="1">
        <f t="shared" si="12"/>
        <v>15</v>
      </c>
      <c r="L102" s="1">
        <f t="shared" si="13"/>
        <v>600</v>
      </c>
      <c r="M102" s="1"/>
    </row>
    <row r="103" spans="2:13">
      <c r="B103" s="132"/>
      <c r="C103" s="137"/>
      <c r="D103" s="1"/>
      <c r="E103" s="1"/>
      <c r="F103" s="1"/>
      <c r="G103" s="1"/>
      <c r="H103" s="14">
        <v>35</v>
      </c>
      <c r="I103" s="1"/>
      <c r="J103" s="1"/>
      <c r="K103" s="1"/>
      <c r="L103" s="1"/>
      <c r="M103" s="13" t="s">
        <v>13</v>
      </c>
    </row>
    <row r="104" spans="2:13">
      <c r="B104" s="132"/>
      <c r="C104" s="137"/>
      <c r="D104" s="1"/>
      <c r="E104" s="1"/>
      <c r="F104" s="1"/>
      <c r="G104" s="1"/>
      <c r="H104" s="14">
        <v>35</v>
      </c>
      <c r="I104" s="1"/>
      <c r="J104" s="1"/>
      <c r="K104" s="1"/>
      <c r="L104" s="1"/>
      <c r="M104" s="13" t="s">
        <v>13</v>
      </c>
    </row>
    <row r="105" spans="2:13">
      <c r="B105" s="133"/>
      <c r="C105" s="138"/>
      <c r="D105" s="1"/>
      <c r="E105" s="1"/>
      <c r="F105" s="1"/>
      <c r="G105" s="1"/>
      <c r="H105" s="14">
        <v>35</v>
      </c>
      <c r="I105" s="1"/>
      <c r="J105" s="1"/>
      <c r="K105" s="1"/>
      <c r="L105" s="1"/>
      <c r="M105" s="13" t="s">
        <v>13</v>
      </c>
    </row>
    <row r="106" spans="2:13">
      <c r="B106" s="131" t="s">
        <v>636</v>
      </c>
      <c r="C106" s="1" t="s">
        <v>618</v>
      </c>
      <c r="D106" s="1">
        <v>26380</v>
      </c>
      <c r="E106" s="1"/>
      <c r="F106" s="1"/>
      <c r="G106" s="1"/>
      <c r="H106" s="1"/>
      <c r="I106" s="1"/>
      <c r="J106" s="1"/>
      <c r="K106" s="1">
        <f>F94-D106</f>
        <v>220</v>
      </c>
      <c r="L106" s="1">
        <f>K106*40</f>
        <v>8800</v>
      </c>
      <c r="M106" s="1"/>
    </row>
    <row r="107" spans="2:13">
      <c r="B107" s="132"/>
      <c r="C107" s="131" t="s">
        <v>635</v>
      </c>
      <c r="D107" s="1"/>
      <c r="E107" s="1"/>
      <c r="F107" s="1"/>
      <c r="G107" s="1"/>
      <c r="H107" s="1"/>
      <c r="I107" s="1"/>
      <c r="J107" s="1">
        <v>77</v>
      </c>
      <c r="K107" s="1">
        <f>J107-H103</f>
        <v>42</v>
      </c>
      <c r="L107" s="1">
        <f t="shared" ref="L107:L109" si="14">K107*40</f>
        <v>1680</v>
      </c>
      <c r="M107" s="1"/>
    </row>
    <row r="108" spans="2:13">
      <c r="B108" s="132"/>
      <c r="C108" s="132"/>
      <c r="D108" s="1"/>
      <c r="E108" s="1"/>
      <c r="F108" s="1"/>
      <c r="G108" s="1"/>
      <c r="H108" s="1"/>
      <c r="I108" s="1"/>
      <c r="J108" s="1">
        <v>92</v>
      </c>
      <c r="K108" s="1">
        <f>J108-H104</f>
        <v>57</v>
      </c>
      <c r="L108" s="1">
        <f t="shared" si="14"/>
        <v>2280</v>
      </c>
      <c r="M108" s="1"/>
    </row>
    <row r="109" spans="2:13">
      <c r="B109" s="133"/>
      <c r="C109" s="133"/>
      <c r="D109" s="1"/>
      <c r="E109" s="1"/>
      <c r="F109" s="1"/>
      <c r="G109" s="1"/>
      <c r="H109" s="1"/>
      <c r="I109" s="1"/>
      <c r="J109" s="1">
        <v>92</v>
      </c>
      <c r="K109" s="1">
        <f>J109-H105</f>
        <v>57</v>
      </c>
      <c r="L109" s="1">
        <f t="shared" si="14"/>
        <v>2280</v>
      </c>
      <c r="M109" s="1"/>
    </row>
    <row r="110" spans="2:13">
      <c r="B110" s="131" t="s">
        <v>640</v>
      </c>
      <c r="C110" s="131" t="s">
        <v>641</v>
      </c>
      <c r="D110" s="1"/>
      <c r="E110" s="1"/>
      <c r="F110" s="1"/>
      <c r="G110" s="1"/>
      <c r="H110" s="1">
        <v>97</v>
      </c>
      <c r="I110" s="1"/>
      <c r="J110" s="109">
        <v>134</v>
      </c>
      <c r="K110" s="1">
        <f>J110-H110</f>
        <v>37</v>
      </c>
      <c r="L110" s="1">
        <f>K110*40</f>
        <v>1480</v>
      </c>
      <c r="M110" s="1"/>
    </row>
    <row r="111" spans="2:13">
      <c r="B111" s="132"/>
      <c r="C111" s="132"/>
      <c r="D111" s="1"/>
      <c r="E111" s="1"/>
      <c r="F111" s="1"/>
      <c r="G111" s="1"/>
      <c r="H111" s="1">
        <v>97</v>
      </c>
      <c r="I111" s="1"/>
      <c r="J111" s="109">
        <v>144</v>
      </c>
      <c r="K111" s="1">
        <f t="shared" ref="K111:K113" si="15">J111-H111</f>
        <v>47</v>
      </c>
      <c r="L111" s="1">
        <f t="shared" ref="L111:L123" si="16">K111*40</f>
        <v>1880</v>
      </c>
      <c r="M111" s="1"/>
    </row>
    <row r="112" spans="2:13">
      <c r="B112" s="132"/>
      <c r="C112" s="132"/>
      <c r="D112" s="1"/>
      <c r="E112" s="1"/>
      <c r="F112" s="1"/>
      <c r="G112" s="1"/>
      <c r="H112" s="1">
        <v>97</v>
      </c>
      <c r="I112" s="1"/>
      <c r="J112" s="109">
        <v>144</v>
      </c>
      <c r="K112" s="1">
        <f t="shared" si="15"/>
        <v>47</v>
      </c>
      <c r="L112" s="1">
        <f t="shared" si="16"/>
        <v>1880</v>
      </c>
      <c r="M112" s="1"/>
    </row>
    <row r="113" spans="2:13">
      <c r="B113" s="132"/>
      <c r="C113" s="132"/>
      <c r="D113" s="1"/>
      <c r="E113" s="1"/>
      <c r="F113" s="1"/>
      <c r="G113" s="1"/>
      <c r="H113" s="1">
        <v>97</v>
      </c>
      <c r="I113" s="1"/>
      <c r="J113" s="109">
        <v>120</v>
      </c>
      <c r="K113" s="1">
        <f t="shared" si="15"/>
        <v>23</v>
      </c>
      <c r="L113" s="1">
        <f t="shared" si="16"/>
        <v>920</v>
      </c>
      <c r="M113" s="1"/>
    </row>
    <row r="114" spans="2:13">
      <c r="B114" s="132"/>
      <c r="C114" s="132"/>
      <c r="D114" s="1"/>
      <c r="E114" s="1"/>
      <c r="F114" s="1"/>
      <c r="G114" s="1"/>
      <c r="H114" s="1">
        <v>109</v>
      </c>
      <c r="I114" s="1">
        <v>100</v>
      </c>
      <c r="J114" s="109"/>
      <c r="K114" s="1">
        <f>I114-H114</f>
        <v>-9</v>
      </c>
      <c r="L114" s="1">
        <f t="shared" si="16"/>
        <v>-360</v>
      </c>
      <c r="M114" s="1"/>
    </row>
    <row r="115" spans="2:13">
      <c r="B115" s="132"/>
      <c r="C115" s="132"/>
      <c r="D115" s="1"/>
      <c r="E115" s="1"/>
      <c r="F115" s="1"/>
      <c r="G115" s="1"/>
      <c r="H115" s="1">
        <v>109</v>
      </c>
      <c r="I115" s="1">
        <v>100</v>
      </c>
      <c r="J115" s="109"/>
      <c r="K115" s="1">
        <f t="shared" ref="K115:K117" si="17">I115-H115</f>
        <v>-9</v>
      </c>
      <c r="L115" s="1">
        <f t="shared" si="16"/>
        <v>-360</v>
      </c>
      <c r="M115" s="1"/>
    </row>
    <row r="116" spans="2:13">
      <c r="B116" s="132"/>
      <c r="C116" s="132"/>
      <c r="D116" s="1"/>
      <c r="E116" s="1"/>
      <c r="F116" s="1"/>
      <c r="G116" s="1"/>
      <c r="H116" s="1">
        <v>109</v>
      </c>
      <c r="I116" s="1">
        <v>100</v>
      </c>
      <c r="J116" s="109"/>
      <c r="K116" s="1">
        <f t="shared" si="17"/>
        <v>-9</v>
      </c>
      <c r="L116" s="1">
        <f t="shared" si="16"/>
        <v>-360</v>
      </c>
      <c r="M116" s="1"/>
    </row>
    <row r="117" spans="2:13">
      <c r="B117" s="132"/>
      <c r="C117" s="133"/>
      <c r="D117" s="1"/>
      <c r="E117" s="1"/>
      <c r="F117" s="1"/>
      <c r="G117" s="1"/>
      <c r="H117" s="1">
        <v>109</v>
      </c>
      <c r="I117" s="1">
        <v>100</v>
      </c>
      <c r="J117" s="109"/>
      <c r="K117" s="1">
        <f t="shared" si="17"/>
        <v>-9</v>
      </c>
      <c r="L117" s="1">
        <f t="shared" si="16"/>
        <v>-360</v>
      </c>
      <c r="M117" s="1"/>
    </row>
    <row r="118" spans="2:13">
      <c r="B118" s="132"/>
      <c r="C118" s="131" t="s">
        <v>618</v>
      </c>
      <c r="D118" s="1">
        <v>26550</v>
      </c>
      <c r="E118" s="1">
        <v>26652</v>
      </c>
      <c r="F118" s="1"/>
      <c r="G118" s="1"/>
      <c r="H118" s="1"/>
      <c r="I118" s="1"/>
      <c r="J118" s="109"/>
      <c r="K118" s="1">
        <v>102</v>
      </c>
      <c r="L118" s="1">
        <f t="shared" si="16"/>
        <v>4080</v>
      </c>
      <c r="M118" s="1"/>
    </row>
    <row r="119" spans="2:13">
      <c r="B119" s="133"/>
      <c r="C119" s="133"/>
      <c r="D119" s="1">
        <v>26550</v>
      </c>
      <c r="E119" s="1"/>
      <c r="F119" s="1"/>
      <c r="G119" s="1">
        <v>26500</v>
      </c>
      <c r="H119" s="1"/>
      <c r="I119" s="1"/>
      <c r="J119" s="109"/>
      <c r="K119" s="1">
        <v>-50</v>
      </c>
      <c r="L119" s="1">
        <f t="shared" si="16"/>
        <v>-2000</v>
      </c>
      <c r="M119" s="1"/>
    </row>
    <row r="120" spans="2:13">
      <c r="B120" s="131" t="s">
        <v>644</v>
      </c>
      <c r="C120" s="131" t="s">
        <v>641</v>
      </c>
      <c r="D120" s="1"/>
      <c r="E120" s="1"/>
      <c r="F120" s="1"/>
      <c r="G120" s="1"/>
      <c r="H120" s="1">
        <v>140</v>
      </c>
      <c r="I120" s="1">
        <v>115</v>
      </c>
      <c r="J120" s="109"/>
      <c r="K120" s="1">
        <f>I120-H120</f>
        <v>-25</v>
      </c>
      <c r="L120" s="1">
        <f t="shared" si="16"/>
        <v>-1000</v>
      </c>
      <c r="M120" s="1"/>
    </row>
    <row r="121" spans="2:13">
      <c r="B121" s="132"/>
      <c r="C121" s="133"/>
      <c r="D121" s="1"/>
      <c r="E121" s="1"/>
      <c r="F121" s="1"/>
      <c r="G121" s="1"/>
      <c r="H121" s="1">
        <v>140</v>
      </c>
      <c r="I121" s="1">
        <v>115</v>
      </c>
      <c r="J121" s="109"/>
      <c r="K121" s="1">
        <f t="shared" ref="K121:K123" si="18">I121-H121</f>
        <v>-25</v>
      </c>
      <c r="L121" s="1">
        <f t="shared" si="16"/>
        <v>-1000</v>
      </c>
      <c r="M121" s="1"/>
    </row>
    <row r="122" spans="2:13">
      <c r="B122" s="132"/>
      <c r="C122" s="131" t="s">
        <v>645</v>
      </c>
      <c r="D122" s="1"/>
      <c r="E122" s="1"/>
      <c r="F122" s="1"/>
      <c r="G122" s="1"/>
      <c r="H122" s="1">
        <v>88</v>
      </c>
      <c r="I122" s="1">
        <v>66</v>
      </c>
      <c r="J122" s="109"/>
      <c r="K122" s="1">
        <f t="shared" si="18"/>
        <v>-22</v>
      </c>
      <c r="L122" s="1">
        <f t="shared" si="16"/>
        <v>-880</v>
      </c>
      <c r="M122" s="1"/>
    </row>
    <row r="123" spans="2:13">
      <c r="B123" s="132"/>
      <c r="C123" s="133"/>
      <c r="D123" s="1"/>
      <c r="E123" s="1"/>
      <c r="F123" s="1"/>
      <c r="G123" s="1"/>
      <c r="H123" s="1">
        <v>88</v>
      </c>
      <c r="I123" s="1">
        <v>66</v>
      </c>
      <c r="J123" s="109"/>
      <c r="K123" s="1">
        <f t="shared" si="18"/>
        <v>-22</v>
      </c>
      <c r="L123" s="1">
        <f t="shared" si="16"/>
        <v>-880</v>
      </c>
      <c r="M123" s="1"/>
    </row>
    <row r="124" spans="2:13">
      <c r="B124" s="132"/>
      <c r="C124" s="131" t="s">
        <v>618</v>
      </c>
      <c r="D124" s="1">
        <v>26700</v>
      </c>
      <c r="E124" s="1"/>
      <c r="F124" s="1"/>
      <c r="G124" s="1"/>
      <c r="H124" s="1"/>
      <c r="I124" s="1"/>
      <c r="J124" s="109"/>
      <c r="K124" s="1"/>
      <c r="L124" s="1"/>
      <c r="M124" s="1" t="s">
        <v>13</v>
      </c>
    </row>
    <row r="125" spans="2:13">
      <c r="B125" s="133"/>
      <c r="C125" s="133"/>
      <c r="D125" s="1">
        <v>26630</v>
      </c>
      <c r="E125" s="1"/>
      <c r="F125" s="1"/>
      <c r="G125" s="1"/>
      <c r="H125" s="1"/>
      <c r="I125" s="1"/>
      <c r="J125" s="109"/>
      <c r="K125" s="1"/>
      <c r="L125" s="1"/>
      <c r="M125" s="1" t="s">
        <v>13</v>
      </c>
    </row>
    <row r="126" spans="2:13">
      <c r="B126" s="131" t="s">
        <v>646</v>
      </c>
      <c r="C126" s="111" t="s">
        <v>618</v>
      </c>
      <c r="D126" s="1">
        <v>26530</v>
      </c>
      <c r="E126" s="1"/>
      <c r="F126" s="1"/>
      <c r="G126" s="1"/>
      <c r="H126" s="1"/>
      <c r="I126" s="1"/>
      <c r="J126" s="109"/>
      <c r="K126" s="1"/>
      <c r="L126" s="1"/>
      <c r="M126" s="1"/>
    </row>
    <row r="127" spans="2:13">
      <c r="B127" s="132"/>
      <c r="C127" s="131" t="s">
        <v>647</v>
      </c>
      <c r="D127" s="1"/>
      <c r="E127" s="1"/>
      <c r="F127" s="1"/>
      <c r="G127" s="1"/>
      <c r="H127" s="1">
        <v>145</v>
      </c>
      <c r="I127" s="1"/>
      <c r="J127" s="109">
        <v>160</v>
      </c>
      <c r="K127" s="1">
        <f>J127-H127</f>
        <v>15</v>
      </c>
      <c r="L127" s="1">
        <f>K127*40</f>
        <v>600</v>
      </c>
      <c r="M127" s="1"/>
    </row>
    <row r="128" spans="2:13">
      <c r="B128" s="132"/>
      <c r="C128" s="133"/>
      <c r="D128" s="1"/>
      <c r="E128" s="1"/>
      <c r="F128" s="1"/>
      <c r="G128" s="1"/>
      <c r="H128" s="1">
        <v>145</v>
      </c>
      <c r="I128" s="1"/>
      <c r="J128" s="109">
        <v>165</v>
      </c>
      <c r="K128" s="1">
        <f>J128-H128</f>
        <v>20</v>
      </c>
      <c r="L128" s="1">
        <f t="shared" ref="L128:L133" si="19">K128*40</f>
        <v>800</v>
      </c>
      <c r="M128" s="1"/>
    </row>
    <row r="129" spans="2:13">
      <c r="B129" s="132"/>
      <c r="C129" s="131" t="s">
        <v>648</v>
      </c>
      <c r="D129" s="1"/>
      <c r="E129" s="1"/>
      <c r="F129" s="1"/>
      <c r="G129" s="1"/>
      <c r="H129" s="1">
        <v>53</v>
      </c>
      <c r="I129" s="1">
        <v>40</v>
      </c>
      <c r="J129" s="109"/>
      <c r="K129" s="1">
        <f>I129-H129</f>
        <v>-13</v>
      </c>
      <c r="L129" s="1">
        <f t="shared" si="19"/>
        <v>-520</v>
      </c>
      <c r="M129" s="1"/>
    </row>
    <row r="130" spans="2:13">
      <c r="B130" s="133"/>
      <c r="C130" s="133"/>
      <c r="D130" s="1"/>
      <c r="E130" s="1"/>
      <c r="F130" s="1"/>
      <c r="G130" s="1"/>
      <c r="H130" s="1">
        <v>53</v>
      </c>
      <c r="I130" s="1">
        <v>40</v>
      </c>
      <c r="J130" s="109"/>
      <c r="K130" s="1">
        <f>I130-H130</f>
        <v>-13</v>
      </c>
      <c r="L130" s="1">
        <f t="shared" si="19"/>
        <v>-520</v>
      </c>
      <c r="M130" s="1"/>
    </row>
    <row r="131" spans="2:13">
      <c r="B131" s="131" t="s">
        <v>649</v>
      </c>
      <c r="C131" s="131" t="s">
        <v>618</v>
      </c>
      <c r="D131" s="1"/>
      <c r="E131" s="1"/>
      <c r="F131" s="1"/>
      <c r="G131" s="1">
        <v>26500</v>
      </c>
      <c r="H131" s="1"/>
      <c r="I131" s="1"/>
      <c r="J131" s="109"/>
      <c r="K131" s="1">
        <f>G131-D124</f>
        <v>-200</v>
      </c>
      <c r="L131" s="1">
        <f t="shared" si="19"/>
        <v>-8000</v>
      </c>
      <c r="M131" s="1"/>
    </row>
    <row r="132" spans="2:13">
      <c r="B132" s="132"/>
      <c r="C132" s="132"/>
      <c r="D132" s="1"/>
      <c r="E132" s="1"/>
      <c r="F132" s="1"/>
      <c r="G132" s="1">
        <v>26500</v>
      </c>
      <c r="H132" s="1"/>
      <c r="I132" s="1"/>
      <c r="J132" s="109"/>
      <c r="K132" s="1">
        <f>G132-D125</f>
        <v>-130</v>
      </c>
      <c r="L132" s="1">
        <f t="shared" si="19"/>
        <v>-5200</v>
      </c>
      <c r="M132" s="1"/>
    </row>
    <row r="133" spans="2:13">
      <c r="B133" s="132"/>
      <c r="C133" s="132"/>
      <c r="D133" s="1"/>
      <c r="E133" s="1"/>
      <c r="F133" s="1"/>
      <c r="G133" s="1">
        <v>26500</v>
      </c>
      <c r="H133" s="1"/>
      <c r="I133" s="1"/>
      <c r="J133" s="109"/>
      <c r="K133" s="1">
        <f>G133-D126</f>
        <v>-30</v>
      </c>
      <c r="L133" s="1">
        <f t="shared" si="19"/>
        <v>-1200</v>
      </c>
      <c r="M133" s="1"/>
    </row>
    <row r="134" spans="2:13">
      <c r="B134" s="132"/>
      <c r="C134" s="132"/>
      <c r="D134" s="1"/>
      <c r="E134" s="1"/>
      <c r="F134" s="1">
        <v>26440</v>
      </c>
      <c r="G134" s="1"/>
      <c r="H134" s="1"/>
      <c r="I134" s="1"/>
      <c r="J134" s="109"/>
      <c r="K134" s="1"/>
      <c r="L134" s="1"/>
      <c r="M134" s="1" t="s">
        <v>13</v>
      </c>
    </row>
    <row r="135" spans="2:13">
      <c r="B135" s="132"/>
      <c r="C135" s="132"/>
      <c r="D135" s="1"/>
      <c r="E135" s="1"/>
      <c r="F135" s="1">
        <v>26440</v>
      </c>
      <c r="G135" s="1"/>
      <c r="H135" s="1"/>
      <c r="I135" s="1"/>
      <c r="J135" s="109"/>
      <c r="K135" s="1"/>
      <c r="L135" s="1"/>
      <c r="M135" s="1" t="s">
        <v>13</v>
      </c>
    </row>
    <row r="136" spans="2:13">
      <c r="B136" s="132"/>
      <c r="C136" s="132"/>
      <c r="D136" s="1"/>
      <c r="E136" s="1"/>
      <c r="F136" s="1">
        <v>26440</v>
      </c>
      <c r="G136" s="1"/>
      <c r="H136" s="1"/>
      <c r="I136" s="1"/>
      <c r="J136" s="109"/>
      <c r="K136" s="1"/>
      <c r="L136" s="1"/>
      <c r="M136" s="1" t="s">
        <v>13</v>
      </c>
    </row>
    <row r="137" spans="2:13">
      <c r="B137" s="132"/>
      <c r="C137" s="133"/>
      <c r="D137" s="1"/>
      <c r="E137" s="1"/>
      <c r="F137" s="1">
        <v>26440</v>
      </c>
      <c r="G137" s="1"/>
      <c r="H137" s="1"/>
      <c r="I137" s="1"/>
      <c r="J137" s="109"/>
      <c r="K137" s="1"/>
      <c r="L137" s="1"/>
      <c r="M137" s="1" t="s">
        <v>13</v>
      </c>
    </row>
    <row r="138" spans="2:13">
      <c r="B138" s="132"/>
      <c r="C138" s="131" t="s">
        <v>647</v>
      </c>
      <c r="D138" s="1"/>
      <c r="E138" s="1"/>
      <c r="F138" s="1"/>
      <c r="G138" s="1"/>
      <c r="H138" s="1">
        <v>212</v>
      </c>
      <c r="I138" s="1">
        <v>190</v>
      </c>
      <c r="J138" s="109"/>
      <c r="K138" s="1">
        <f>I138-H138</f>
        <v>-22</v>
      </c>
      <c r="L138" s="1">
        <f>K138*40</f>
        <v>-880</v>
      </c>
      <c r="M138" s="1"/>
    </row>
    <row r="139" spans="2:13">
      <c r="B139" s="133"/>
      <c r="C139" s="133"/>
      <c r="D139" s="1"/>
      <c r="E139" s="1"/>
      <c r="F139" s="1"/>
      <c r="G139" s="1"/>
      <c r="H139" s="1">
        <v>212</v>
      </c>
      <c r="I139" s="1">
        <v>190</v>
      </c>
      <c r="J139" s="109"/>
      <c r="K139" s="1">
        <f>I139-H139</f>
        <v>-22</v>
      </c>
      <c r="L139" s="1">
        <f t="shared" ref="L139:L144" si="20">K139*40</f>
        <v>-880</v>
      </c>
      <c r="M139" s="1"/>
    </row>
    <row r="140" spans="2:13">
      <c r="B140" s="131" t="s">
        <v>650</v>
      </c>
      <c r="C140" s="131" t="s">
        <v>618</v>
      </c>
      <c r="D140" s="1">
        <v>26265</v>
      </c>
      <c r="E140" s="1"/>
      <c r="F140" s="1"/>
      <c r="G140" s="1"/>
      <c r="H140" s="1"/>
      <c r="I140" s="1"/>
      <c r="J140" s="109"/>
      <c r="K140" s="1">
        <f>F134-D140</f>
        <v>175</v>
      </c>
      <c r="L140" s="1">
        <f t="shared" si="20"/>
        <v>7000</v>
      </c>
      <c r="M140" s="1"/>
    </row>
    <row r="141" spans="2:13">
      <c r="B141" s="133"/>
      <c r="C141" s="133"/>
      <c r="D141" s="1">
        <v>26210</v>
      </c>
      <c r="E141" s="1"/>
      <c r="F141" s="1"/>
      <c r="G141" s="1"/>
      <c r="H141" s="1"/>
      <c r="I141" s="1"/>
      <c r="J141" s="109"/>
      <c r="K141" s="1">
        <f>F135-D141</f>
        <v>230</v>
      </c>
      <c r="L141" s="1">
        <f t="shared" si="20"/>
        <v>9200</v>
      </c>
      <c r="M141" s="1"/>
    </row>
    <row r="142" spans="2:13">
      <c r="B142" s="131" t="s">
        <v>651</v>
      </c>
      <c r="C142" s="131" t="s">
        <v>618</v>
      </c>
      <c r="D142" s="1"/>
      <c r="E142" s="1"/>
      <c r="F142" s="1"/>
      <c r="G142" s="1">
        <v>26402</v>
      </c>
      <c r="H142" s="1"/>
      <c r="I142" s="1"/>
      <c r="J142" s="109"/>
      <c r="K142" s="1">
        <f>F136-G142</f>
        <v>38</v>
      </c>
      <c r="L142" s="1">
        <f t="shared" si="20"/>
        <v>1520</v>
      </c>
      <c r="M142" s="1"/>
    </row>
    <row r="143" spans="2:13">
      <c r="B143" s="132"/>
      <c r="C143" s="132"/>
      <c r="D143" s="1"/>
      <c r="E143" s="1"/>
      <c r="F143" s="1"/>
      <c r="G143" s="1">
        <v>26402</v>
      </c>
      <c r="H143" s="1"/>
      <c r="I143" s="1"/>
      <c r="J143" s="109"/>
      <c r="K143" s="1">
        <f>F137-G143</f>
        <v>38</v>
      </c>
      <c r="L143" s="1">
        <f t="shared" si="20"/>
        <v>1520</v>
      </c>
      <c r="M143" s="1"/>
    </row>
    <row r="144" spans="2:13">
      <c r="B144" s="132"/>
      <c r="C144" s="132"/>
      <c r="D144" s="1">
        <v>26480</v>
      </c>
      <c r="E144" s="1">
        <v>26603</v>
      </c>
      <c r="F144" s="1"/>
      <c r="G144" s="1"/>
      <c r="H144" s="1"/>
      <c r="I144" s="1"/>
      <c r="J144" s="109"/>
      <c r="K144" s="1">
        <f>E144-D144</f>
        <v>123</v>
      </c>
      <c r="L144" s="1">
        <f t="shared" si="20"/>
        <v>4920</v>
      </c>
      <c r="M144" s="1"/>
    </row>
    <row r="145" spans="2:13">
      <c r="B145" s="132"/>
      <c r="C145" s="132"/>
      <c r="D145" s="13">
        <v>26480</v>
      </c>
      <c r="E145" s="1"/>
      <c r="F145" s="1"/>
      <c r="G145" s="1"/>
      <c r="H145" s="1"/>
      <c r="I145" s="1"/>
      <c r="J145" s="109"/>
      <c r="K145" s="1"/>
      <c r="L145" s="1"/>
      <c r="M145" s="13" t="s">
        <v>13</v>
      </c>
    </row>
    <row r="146" spans="2:13">
      <c r="B146" s="133"/>
      <c r="C146" s="133"/>
      <c r="D146" s="13">
        <v>26480</v>
      </c>
      <c r="E146" s="1"/>
      <c r="F146" s="1"/>
      <c r="G146" s="1"/>
      <c r="H146" s="1"/>
      <c r="I146" s="1"/>
      <c r="J146" s="109"/>
      <c r="K146" s="1"/>
      <c r="L146" s="1"/>
      <c r="M146" s="13" t="s">
        <v>13</v>
      </c>
    </row>
    <row r="147" spans="2:13">
      <c r="B147" s="131" t="s">
        <v>652</v>
      </c>
      <c r="C147" s="131" t="s">
        <v>618</v>
      </c>
      <c r="D147" s="13"/>
      <c r="E147" s="1">
        <v>26644</v>
      </c>
      <c r="F147" s="1"/>
      <c r="G147" s="1"/>
      <c r="H147" s="1"/>
      <c r="I147" s="1"/>
      <c r="J147" s="109"/>
      <c r="K147" s="1">
        <f>E147-D145</f>
        <v>164</v>
      </c>
      <c r="L147" s="1">
        <f>K147*40</f>
        <v>6560</v>
      </c>
      <c r="M147" s="5"/>
    </row>
    <row r="148" spans="2:13">
      <c r="B148" s="132"/>
      <c r="C148" s="132"/>
      <c r="D148" s="13"/>
      <c r="E148" s="1">
        <v>26650</v>
      </c>
      <c r="F148" s="1"/>
      <c r="G148" s="1"/>
      <c r="H148" s="1"/>
      <c r="I148" s="1"/>
      <c r="J148" s="109"/>
      <c r="K148" s="1">
        <f>E148-D146</f>
        <v>170</v>
      </c>
      <c r="L148" s="1">
        <f t="shared" ref="L148:L157" si="21">K148*40</f>
        <v>6800</v>
      </c>
      <c r="M148" s="5"/>
    </row>
    <row r="149" spans="2:13">
      <c r="B149" s="132"/>
      <c r="C149" s="132"/>
      <c r="D149" s="13">
        <v>26530</v>
      </c>
      <c r="E149" s="1"/>
      <c r="F149" s="1">
        <v>26635</v>
      </c>
      <c r="G149" s="1"/>
      <c r="H149" s="1"/>
      <c r="I149" s="1"/>
      <c r="J149" s="109"/>
      <c r="K149" s="1">
        <f>F149-D149</f>
        <v>105</v>
      </c>
      <c r="L149" s="1">
        <f t="shared" si="21"/>
        <v>4200</v>
      </c>
      <c r="M149" s="5"/>
    </row>
    <row r="150" spans="2:13">
      <c r="B150" s="133"/>
      <c r="C150" s="133"/>
      <c r="D150" s="13">
        <v>26497</v>
      </c>
      <c r="E150" s="1"/>
      <c r="F150" s="1">
        <v>26635</v>
      </c>
      <c r="G150" s="1"/>
      <c r="H150" s="1"/>
      <c r="I150" s="1"/>
      <c r="J150" s="109"/>
      <c r="K150" s="1">
        <f>F150-D150</f>
        <v>138</v>
      </c>
      <c r="L150" s="1">
        <f t="shared" si="21"/>
        <v>5520</v>
      </c>
      <c r="M150" s="5"/>
    </row>
    <row r="151" spans="2:13">
      <c r="B151" s="131" t="s">
        <v>655</v>
      </c>
      <c r="C151" s="131" t="s">
        <v>618</v>
      </c>
      <c r="D151" s="13">
        <v>26570</v>
      </c>
      <c r="E151" s="1">
        <v>26770</v>
      </c>
      <c r="F151" s="1"/>
      <c r="G151" s="1"/>
      <c r="H151" s="1"/>
      <c r="I151" s="1"/>
      <c r="J151" s="109"/>
      <c r="K151" s="1">
        <f>E151-D151</f>
        <v>200</v>
      </c>
      <c r="L151" s="1">
        <f t="shared" si="21"/>
        <v>8000</v>
      </c>
      <c r="M151" s="5"/>
    </row>
    <row r="152" spans="2:13">
      <c r="B152" s="133"/>
      <c r="C152" s="133"/>
      <c r="D152" s="13">
        <v>26570</v>
      </c>
      <c r="E152" s="1"/>
      <c r="F152" s="1"/>
      <c r="G152" s="1"/>
      <c r="H152" s="1"/>
      <c r="I152" s="1"/>
      <c r="J152" s="109"/>
      <c r="K152" s="1"/>
      <c r="L152" s="1"/>
      <c r="M152" s="13" t="s">
        <v>13</v>
      </c>
    </row>
    <row r="153" spans="2:13">
      <c r="B153" s="131" t="s">
        <v>656</v>
      </c>
      <c r="C153" s="131" t="s">
        <v>618</v>
      </c>
      <c r="D153" s="13"/>
      <c r="E153" s="1">
        <v>26715</v>
      </c>
      <c r="F153" s="1"/>
      <c r="G153" s="1"/>
      <c r="H153" s="1"/>
      <c r="I153" s="1"/>
      <c r="J153" s="109"/>
      <c r="K153" s="1">
        <f>E153-D152</f>
        <v>145</v>
      </c>
      <c r="L153" s="1">
        <f t="shared" si="21"/>
        <v>5800</v>
      </c>
      <c r="M153" s="13"/>
    </row>
    <row r="154" spans="2:13">
      <c r="B154" s="132"/>
      <c r="C154" s="132"/>
      <c r="D154" s="13"/>
      <c r="E154" s="1"/>
      <c r="F154" s="1">
        <v>26680</v>
      </c>
      <c r="G154" s="1"/>
      <c r="H154" s="1"/>
      <c r="I154" s="1"/>
      <c r="J154" s="109"/>
      <c r="K154" s="1"/>
      <c r="L154" s="1"/>
      <c r="M154" s="13" t="s">
        <v>13</v>
      </c>
    </row>
    <row r="155" spans="2:13">
      <c r="B155" s="133"/>
      <c r="C155" s="133"/>
      <c r="D155" s="13"/>
      <c r="E155" s="1"/>
      <c r="F155" s="1">
        <v>26680</v>
      </c>
      <c r="G155" s="1"/>
      <c r="H155" s="1"/>
      <c r="I155" s="1"/>
      <c r="J155" s="109"/>
      <c r="K155" s="1"/>
      <c r="L155" s="1"/>
      <c r="M155" s="13" t="s">
        <v>13</v>
      </c>
    </row>
    <row r="156" spans="2:13">
      <c r="B156" s="131" t="s">
        <v>660</v>
      </c>
      <c r="C156" s="131" t="s">
        <v>618</v>
      </c>
      <c r="D156" s="13">
        <v>26480</v>
      </c>
      <c r="E156" s="1"/>
      <c r="F156" s="1"/>
      <c r="G156" s="1"/>
      <c r="H156" s="1"/>
      <c r="I156" s="1"/>
      <c r="J156" s="109"/>
      <c r="K156" s="1">
        <f>F154-D156</f>
        <v>200</v>
      </c>
      <c r="L156" s="1">
        <f t="shared" si="21"/>
        <v>8000</v>
      </c>
      <c r="M156" s="5"/>
    </row>
    <row r="157" spans="2:13">
      <c r="B157" s="133"/>
      <c r="C157" s="133"/>
      <c r="D157" s="13">
        <v>26250</v>
      </c>
      <c r="E157" s="1"/>
      <c r="F157" s="1"/>
      <c r="G157" s="1"/>
      <c r="H157" s="1"/>
      <c r="I157" s="1"/>
      <c r="J157" s="109"/>
      <c r="K157" s="1">
        <f>F155-D157</f>
        <v>430</v>
      </c>
      <c r="L157" s="1">
        <f t="shared" si="21"/>
        <v>17200</v>
      </c>
      <c r="M157" s="5"/>
    </row>
    <row r="158" spans="2:13">
      <c r="B158" s="1"/>
      <c r="C158" s="1"/>
      <c r="D158" s="1"/>
      <c r="E158" s="1"/>
      <c r="F158" s="1"/>
      <c r="G158" s="1"/>
      <c r="H158" s="1"/>
      <c r="I158" s="1"/>
      <c r="J158" s="134" t="s">
        <v>638</v>
      </c>
      <c r="K158" s="135"/>
      <c r="L158" s="5">
        <f>SUM(L60:L157)</f>
        <v>157560</v>
      </c>
      <c r="M158" s="1"/>
    </row>
    <row r="161" spans="2:13" ht="26.25">
      <c r="B161" s="1"/>
      <c r="C161" s="1"/>
      <c r="D161" s="117" t="s">
        <v>609</v>
      </c>
      <c r="E161" s="1"/>
      <c r="F161" s="1"/>
      <c r="G161" s="1"/>
      <c r="H161" s="1"/>
      <c r="I161" s="1"/>
      <c r="J161" s="116"/>
      <c r="K161" s="114"/>
      <c r="L161" s="5"/>
      <c r="M161" s="1"/>
    </row>
    <row r="162" spans="2:13">
      <c r="B162" s="5" t="s">
        <v>139</v>
      </c>
      <c r="C162" s="118">
        <v>2018</v>
      </c>
      <c r="D162" s="158" t="s">
        <v>613</v>
      </c>
      <c r="E162" s="158"/>
      <c r="F162" s="158"/>
      <c r="G162" s="115"/>
      <c r="H162" s="158" t="s">
        <v>614</v>
      </c>
      <c r="I162" s="158"/>
      <c r="J162" s="158"/>
      <c r="K162" s="5" t="s">
        <v>4</v>
      </c>
      <c r="L162" s="5" t="s">
        <v>526</v>
      </c>
      <c r="M162" s="5" t="s">
        <v>9</v>
      </c>
    </row>
    <row r="163" spans="2:13">
      <c r="B163" s="99" t="s">
        <v>0</v>
      </c>
      <c r="C163" s="119" t="s">
        <v>605</v>
      </c>
      <c r="D163" s="99" t="s">
        <v>615</v>
      </c>
      <c r="E163" s="99" t="s">
        <v>3</v>
      </c>
      <c r="F163" s="99" t="s">
        <v>6</v>
      </c>
      <c r="G163" s="99" t="s">
        <v>616</v>
      </c>
      <c r="H163" s="99" t="s">
        <v>210</v>
      </c>
      <c r="I163" s="99" t="s">
        <v>3</v>
      </c>
      <c r="J163" s="99" t="s">
        <v>7</v>
      </c>
      <c r="K163" s="99" t="s">
        <v>8</v>
      </c>
      <c r="L163" s="1"/>
      <c r="M163" s="1"/>
    </row>
    <row r="164" spans="2:13">
      <c r="B164" s="131" t="s">
        <v>665</v>
      </c>
      <c r="C164" s="131" t="s">
        <v>663</v>
      </c>
      <c r="D164" s="1">
        <v>26190</v>
      </c>
      <c r="E164" s="1"/>
      <c r="F164" s="1">
        <v>26390</v>
      </c>
      <c r="G164" s="1"/>
      <c r="H164" s="1"/>
      <c r="I164" s="1"/>
      <c r="J164" s="1"/>
      <c r="K164" s="1">
        <f>F164-D164</f>
        <v>200</v>
      </c>
      <c r="L164" s="1">
        <f>K164*40</f>
        <v>8000</v>
      </c>
      <c r="M164" s="1"/>
    </row>
    <row r="165" spans="2:13">
      <c r="B165" s="133"/>
      <c r="C165" s="133"/>
      <c r="D165" s="1">
        <v>26190</v>
      </c>
      <c r="E165" s="1"/>
      <c r="F165" s="1">
        <v>26390</v>
      </c>
      <c r="G165" s="1"/>
      <c r="H165" s="1"/>
      <c r="I165" s="1"/>
      <c r="J165" s="1"/>
      <c r="K165" s="1">
        <f>F165-D165</f>
        <v>200</v>
      </c>
      <c r="L165" s="1">
        <f>K165*40</f>
        <v>8000</v>
      </c>
      <c r="M165" s="1"/>
    </row>
    <row r="166" spans="2:13">
      <c r="B166" s="131" t="s">
        <v>666</v>
      </c>
      <c r="C166" s="131" t="s">
        <v>663</v>
      </c>
      <c r="D166" s="1">
        <v>26200</v>
      </c>
      <c r="E166" s="1">
        <v>26330</v>
      </c>
      <c r="F166" s="1"/>
      <c r="G166" s="1"/>
      <c r="H166" s="1"/>
      <c r="I166" s="1"/>
      <c r="J166" s="1"/>
      <c r="K166" s="1">
        <f>E166-D166</f>
        <v>130</v>
      </c>
      <c r="L166" s="1">
        <f t="shared" ref="L166" si="22">K166*40</f>
        <v>5200</v>
      </c>
      <c r="M166" s="1"/>
    </row>
    <row r="167" spans="2:13">
      <c r="B167" s="133"/>
      <c r="C167" s="133"/>
      <c r="D167" s="1">
        <v>26200</v>
      </c>
      <c r="E167" s="1"/>
      <c r="F167" s="1"/>
      <c r="G167" s="1"/>
      <c r="H167" s="1"/>
      <c r="I167" s="1"/>
      <c r="J167" s="1"/>
      <c r="K167" s="1"/>
      <c r="L167" s="1"/>
      <c r="M167" s="1" t="s">
        <v>13</v>
      </c>
    </row>
    <row r="168" spans="2:13">
      <c r="B168" s="131" t="s">
        <v>668</v>
      </c>
      <c r="C168" s="131" t="s">
        <v>663</v>
      </c>
      <c r="D168" s="1"/>
      <c r="E168" s="1">
        <v>26310</v>
      </c>
      <c r="F168" s="1"/>
      <c r="G168" s="1"/>
      <c r="H168" s="1"/>
      <c r="I168" s="1"/>
      <c r="J168" s="1"/>
      <c r="K168" s="1">
        <f>E168-D167</f>
        <v>110</v>
      </c>
      <c r="L168" s="1">
        <f>K168*40</f>
        <v>4400</v>
      </c>
      <c r="M168" s="1"/>
    </row>
    <row r="169" spans="2:13">
      <c r="B169" s="132"/>
      <c r="C169" s="132"/>
      <c r="D169" s="1">
        <v>26205</v>
      </c>
      <c r="E169" s="1">
        <v>26370</v>
      </c>
      <c r="F169" s="1"/>
      <c r="G169" s="1"/>
      <c r="H169" s="1"/>
      <c r="I169" s="1"/>
      <c r="J169" s="1"/>
      <c r="K169" s="1">
        <f>E169-D169</f>
        <v>165</v>
      </c>
      <c r="L169" s="1">
        <f t="shared" ref="L169:L171" si="23">K169*40</f>
        <v>6600</v>
      </c>
      <c r="M169" s="1"/>
    </row>
    <row r="170" spans="2:13">
      <c r="B170" s="133"/>
      <c r="C170" s="133"/>
      <c r="D170" s="1">
        <v>26205</v>
      </c>
      <c r="E170" s="1">
        <v>26450</v>
      </c>
      <c r="F170" s="1"/>
      <c r="G170" s="1"/>
      <c r="H170" s="1"/>
      <c r="I170" s="1"/>
      <c r="J170" s="1"/>
      <c r="K170" s="1">
        <f t="shared" ref="K170:K171" si="24">E170-D170</f>
        <v>245</v>
      </c>
      <c r="L170" s="1">
        <f t="shared" si="23"/>
        <v>9800</v>
      </c>
      <c r="M170" s="1"/>
    </row>
    <row r="171" spans="2:13">
      <c r="B171" s="136" t="s">
        <v>673</v>
      </c>
      <c r="C171" s="136" t="s">
        <v>663</v>
      </c>
      <c r="D171" s="1">
        <v>26475</v>
      </c>
      <c r="E171" s="1">
        <v>26585</v>
      </c>
      <c r="F171" s="1"/>
      <c r="G171" s="1"/>
      <c r="H171" s="1"/>
      <c r="I171" s="1"/>
      <c r="J171" s="1"/>
      <c r="K171" s="1">
        <f t="shared" si="24"/>
        <v>110</v>
      </c>
      <c r="L171" s="1">
        <f t="shared" si="23"/>
        <v>4400</v>
      </c>
      <c r="M171" s="1"/>
    </row>
    <row r="172" spans="2:13">
      <c r="B172" s="138"/>
      <c r="C172" s="138"/>
      <c r="D172" s="13">
        <v>26475</v>
      </c>
      <c r="E172" s="1"/>
      <c r="F172" s="1"/>
      <c r="G172" s="1"/>
      <c r="H172" s="1"/>
      <c r="I172" s="1"/>
      <c r="J172" s="1"/>
      <c r="K172" s="1"/>
      <c r="L172" s="1"/>
      <c r="M172" s="13" t="s">
        <v>13</v>
      </c>
    </row>
    <row r="173" spans="2:13">
      <c r="B173" s="136" t="s">
        <v>676</v>
      </c>
      <c r="C173" s="136" t="s">
        <v>663</v>
      </c>
      <c r="D173" s="1">
        <v>26440</v>
      </c>
      <c r="E173" s="1">
        <v>26580</v>
      </c>
      <c r="F173" s="1"/>
      <c r="G173" s="1"/>
      <c r="H173" s="1"/>
      <c r="I173" s="1"/>
      <c r="J173" s="1"/>
      <c r="K173" s="1">
        <f>E173-D173</f>
        <v>140</v>
      </c>
      <c r="L173" s="1">
        <f>K173*40</f>
        <v>5600</v>
      </c>
      <c r="M173" s="1"/>
    </row>
    <row r="174" spans="2:13">
      <c r="B174" s="138"/>
      <c r="C174" s="138"/>
      <c r="D174" s="13">
        <v>26440</v>
      </c>
      <c r="E174" s="1"/>
      <c r="F174" s="1"/>
      <c r="G174" s="1"/>
      <c r="H174" s="1"/>
      <c r="I174" s="1"/>
      <c r="J174" s="1"/>
      <c r="K174" s="1"/>
      <c r="L174" s="1"/>
      <c r="M174" s="13" t="s">
        <v>13</v>
      </c>
    </row>
    <row r="175" spans="2:13">
      <c r="B175" s="136" t="s">
        <v>679</v>
      </c>
      <c r="C175" s="136" t="s">
        <v>663</v>
      </c>
      <c r="D175" s="5"/>
      <c r="E175" s="1">
        <v>26660</v>
      </c>
      <c r="F175" s="1"/>
      <c r="G175" s="1"/>
      <c r="H175" s="1"/>
      <c r="I175" s="109"/>
      <c r="J175" s="1"/>
      <c r="K175" s="1">
        <f>E175-D174</f>
        <v>220</v>
      </c>
      <c r="L175" s="1">
        <f>K175*40</f>
        <v>8800</v>
      </c>
      <c r="M175" s="5"/>
    </row>
    <row r="176" spans="2:13">
      <c r="B176" s="137"/>
      <c r="C176" s="137"/>
      <c r="D176" s="5"/>
      <c r="E176" s="1">
        <v>26730</v>
      </c>
      <c r="F176" s="1"/>
      <c r="G176" s="1"/>
      <c r="H176" s="1"/>
      <c r="I176" s="109"/>
      <c r="J176" s="1"/>
      <c r="K176" s="1">
        <f>E176-D172</f>
        <v>255</v>
      </c>
      <c r="L176" s="1">
        <f>K176*40</f>
        <v>10200</v>
      </c>
      <c r="M176" s="5"/>
    </row>
    <row r="177" spans="2:13">
      <c r="B177" s="138"/>
      <c r="C177" s="138"/>
      <c r="D177" s="13">
        <v>26635</v>
      </c>
      <c r="E177" s="1"/>
      <c r="F177" s="1"/>
      <c r="G177" s="1"/>
      <c r="H177" s="1"/>
      <c r="I177" s="109"/>
      <c r="J177" s="1"/>
      <c r="K177" s="1"/>
      <c r="L177" s="1"/>
      <c r="M177" s="13" t="s">
        <v>13</v>
      </c>
    </row>
    <row r="178" spans="2:13">
      <c r="B178" s="136" t="s">
        <v>680</v>
      </c>
      <c r="C178" s="136" t="s">
        <v>663</v>
      </c>
      <c r="D178" s="5"/>
      <c r="E178" s="1">
        <v>26920</v>
      </c>
      <c r="F178" s="1"/>
      <c r="G178" s="1"/>
      <c r="H178" s="1"/>
      <c r="I178" s="109"/>
      <c r="J178" s="1"/>
      <c r="K178" s="1">
        <f>E178-D177</f>
        <v>285</v>
      </c>
      <c r="L178" s="1">
        <f t="shared" ref="L178:L179" si="25">K178*40</f>
        <v>11400</v>
      </c>
      <c r="M178" s="5"/>
    </row>
    <row r="179" spans="2:13">
      <c r="B179" s="138"/>
      <c r="C179" s="138"/>
      <c r="D179" s="13">
        <v>26800</v>
      </c>
      <c r="E179" s="1">
        <v>26920</v>
      </c>
      <c r="F179" s="1"/>
      <c r="G179" s="1"/>
      <c r="H179" s="1"/>
      <c r="I179" s="109"/>
      <c r="J179" s="1"/>
      <c r="K179" s="1">
        <f>E179-D179</f>
        <v>120</v>
      </c>
      <c r="L179" s="1">
        <f t="shared" si="25"/>
        <v>4800</v>
      </c>
      <c r="M179" s="5"/>
    </row>
    <row r="180" spans="2:13">
      <c r="B180" s="136" t="s">
        <v>681</v>
      </c>
      <c r="C180" s="136" t="s">
        <v>663</v>
      </c>
      <c r="D180" s="13">
        <v>26740</v>
      </c>
      <c r="E180" s="1"/>
      <c r="F180" s="1"/>
      <c r="G180" s="1"/>
      <c r="H180" s="1"/>
      <c r="I180" s="109"/>
      <c r="J180" s="1"/>
      <c r="K180" s="1"/>
      <c r="L180" s="1"/>
      <c r="M180" s="13" t="s">
        <v>13</v>
      </c>
    </row>
    <row r="181" spans="2:13">
      <c r="B181" s="138"/>
      <c r="C181" s="138"/>
      <c r="D181" s="13">
        <v>26740</v>
      </c>
      <c r="E181" s="1"/>
      <c r="F181" s="1"/>
      <c r="G181" s="1"/>
      <c r="H181" s="1"/>
      <c r="I181" s="109"/>
      <c r="J181" s="1"/>
      <c r="K181" s="1"/>
      <c r="L181" s="1"/>
      <c r="M181" s="13" t="s">
        <v>13</v>
      </c>
    </row>
    <row r="182" spans="2:13">
      <c r="B182" s="136" t="s">
        <v>685</v>
      </c>
      <c r="C182" s="136" t="s">
        <v>663</v>
      </c>
      <c r="D182" s="13"/>
      <c r="E182" s="1">
        <v>27140</v>
      </c>
      <c r="F182" s="1"/>
      <c r="G182" s="1"/>
      <c r="H182" s="1"/>
      <c r="I182" s="109"/>
      <c r="J182" s="1"/>
      <c r="K182" s="1">
        <f>E182-D180</f>
        <v>400</v>
      </c>
      <c r="L182" s="1">
        <f>K182*40</f>
        <v>16000</v>
      </c>
      <c r="M182" s="5"/>
    </row>
    <row r="183" spans="2:13">
      <c r="B183" s="138"/>
      <c r="C183" s="138"/>
      <c r="D183" s="13"/>
      <c r="E183" s="1">
        <v>27140</v>
      </c>
      <c r="F183" s="1"/>
      <c r="G183" s="1"/>
      <c r="H183" s="1"/>
      <c r="I183" s="109"/>
      <c r="J183" s="1"/>
      <c r="K183" s="1">
        <f>E183-D181</f>
        <v>400</v>
      </c>
      <c r="L183" s="1">
        <f>K183*40</f>
        <v>16000</v>
      </c>
      <c r="M183" s="5"/>
    </row>
    <row r="184" spans="2:13">
      <c r="B184" s="131" t="s">
        <v>691</v>
      </c>
      <c r="C184" s="131" t="s">
        <v>663</v>
      </c>
      <c r="D184" s="13">
        <v>26735</v>
      </c>
      <c r="E184" s="1"/>
      <c r="F184" s="1">
        <v>26900</v>
      </c>
      <c r="G184" s="1"/>
      <c r="H184" s="1"/>
      <c r="I184" s="109"/>
      <c r="J184" s="1"/>
      <c r="K184" s="1">
        <f>F184-D184</f>
        <v>165</v>
      </c>
      <c r="L184" s="1">
        <f t="shared" ref="L184:L189" si="26">K184*40</f>
        <v>6600</v>
      </c>
      <c r="M184" s="5"/>
    </row>
    <row r="185" spans="2:13">
      <c r="B185" s="132"/>
      <c r="C185" s="132"/>
      <c r="D185" s="13">
        <v>26715</v>
      </c>
      <c r="E185" s="1"/>
      <c r="F185" s="1">
        <v>26900</v>
      </c>
      <c r="G185" s="1"/>
      <c r="H185" s="1"/>
      <c r="I185" s="109"/>
      <c r="J185" s="1"/>
      <c r="K185" s="1">
        <f>F185-D185</f>
        <v>185</v>
      </c>
      <c r="L185" s="1">
        <f t="shared" si="26"/>
        <v>7400</v>
      </c>
      <c r="M185" s="5"/>
    </row>
    <row r="186" spans="2:13">
      <c r="B186" s="133"/>
      <c r="C186" s="133"/>
      <c r="D186" s="13"/>
      <c r="E186" s="1"/>
      <c r="F186" s="1">
        <v>26900</v>
      </c>
      <c r="G186" s="1"/>
      <c r="H186" s="1"/>
      <c r="I186" s="109"/>
      <c r="J186" s="1"/>
      <c r="K186" s="1"/>
      <c r="L186" s="1"/>
      <c r="M186" s="13" t="s">
        <v>13</v>
      </c>
    </row>
    <row r="187" spans="2:13">
      <c r="B187" s="136" t="s">
        <v>694</v>
      </c>
      <c r="C187" s="136" t="s">
        <v>663</v>
      </c>
      <c r="D187" s="13">
        <v>26790</v>
      </c>
      <c r="E187" s="1"/>
      <c r="F187" s="1"/>
      <c r="G187" s="1"/>
      <c r="H187" s="1"/>
      <c r="I187" s="109"/>
      <c r="J187" s="1"/>
      <c r="K187" s="1">
        <f>F186-D187</f>
        <v>110</v>
      </c>
      <c r="L187" s="1">
        <f t="shared" si="26"/>
        <v>4400</v>
      </c>
      <c r="M187" s="5"/>
    </row>
    <row r="188" spans="2:13">
      <c r="B188" s="137"/>
      <c r="C188" s="137"/>
      <c r="D188" s="13">
        <v>26790</v>
      </c>
      <c r="E188" s="1">
        <v>26920</v>
      </c>
      <c r="F188" s="1"/>
      <c r="G188" s="1"/>
      <c r="H188" s="1"/>
      <c r="I188" s="109"/>
      <c r="J188" s="1"/>
      <c r="K188" s="1">
        <f>E188-D188</f>
        <v>130</v>
      </c>
      <c r="L188" s="1">
        <f t="shared" si="26"/>
        <v>5200</v>
      </c>
      <c r="M188" s="5"/>
    </row>
    <row r="189" spans="2:13">
      <c r="B189" s="137"/>
      <c r="C189" s="137"/>
      <c r="D189" s="13">
        <v>26790</v>
      </c>
      <c r="E189" s="1">
        <v>27015</v>
      </c>
      <c r="F189" s="1"/>
      <c r="G189" s="1"/>
      <c r="H189" s="1"/>
      <c r="I189" s="109"/>
      <c r="J189" s="1"/>
      <c r="K189" s="1">
        <f>E189-D189</f>
        <v>225</v>
      </c>
      <c r="L189" s="1">
        <f t="shared" si="26"/>
        <v>9000</v>
      </c>
      <c r="M189" s="5"/>
    </row>
    <row r="190" spans="2:13">
      <c r="B190" s="138"/>
      <c r="C190" s="138"/>
      <c r="D190" s="13">
        <v>26790</v>
      </c>
      <c r="E190" s="1"/>
      <c r="F190" s="1"/>
      <c r="G190" s="1"/>
      <c r="H190" s="1"/>
      <c r="I190" s="109"/>
      <c r="J190" s="1"/>
      <c r="K190" s="1"/>
      <c r="L190" s="1"/>
      <c r="M190" s="13" t="s">
        <v>13</v>
      </c>
    </row>
    <row r="191" spans="2:13">
      <c r="B191" s="136" t="s">
        <v>696</v>
      </c>
      <c r="C191" s="136" t="s">
        <v>663</v>
      </c>
      <c r="D191" s="5"/>
      <c r="E191" s="1"/>
      <c r="F191" s="1">
        <v>27200</v>
      </c>
      <c r="G191" s="1"/>
      <c r="H191" s="1"/>
      <c r="I191" s="109"/>
      <c r="J191" s="1"/>
      <c r="K191" s="1">
        <f>F191-D190</f>
        <v>410</v>
      </c>
      <c r="L191" s="1">
        <f>K191*40</f>
        <v>16400</v>
      </c>
      <c r="M191" s="5"/>
    </row>
    <row r="192" spans="2:13">
      <c r="B192" s="137"/>
      <c r="C192" s="137"/>
      <c r="D192" s="13">
        <v>26950</v>
      </c>
      <c r="E192" s="1">
        <v>27200</v>
      </c>
      <c r="F192" s="1"/>
      <c r="G192" s="1"/>
      <c r="H192" s="1"/>
      <c r="I192" s="109"/>
      <c r="J192" s="1"/>
      <c r="K192" s="1">
        <f>E192-D192</f>
        <v>250</v>
      </c>
      <c r="L192" s="1">
        <f>K192*40</f>
        <v>10000</v>
      </c>
      <c r="M192" s="5"/>
    </row>
    <row r="193" spans="2:13">
      <c r="B193" s="138"/>
      <c r="C193" s="138"/>
      <c r="D193" s="13"/>
      <c r="E193" s="13">
        <v>27200</v>
      </c>
      <c r="F193" s="1"/>
      <c r="G193" s="1"/>
      <c r="H193" s="1"/>
      <c r="I193" s="109"/>
      <c r="J193" s="1"/>
      <c r="K193" s="1"/>
      <c r="L193" s="1"/>
      <c r="M193" s="13" t="s">
        <v>13</v>
      </c>
    </row>
    <row r="194" spans="2:13">
      <c r="B194" s="125" t="s">
        <v>699</v>
      </c>
      <c r="C194" s="125" t="s">
        <v>663</v>
      </c>
      <c r="D194" s="13">
        <v>26802</v>
      </c>
      <c r="E194" s="13"/>
      <c r="F194" s="1"/>
      <c r="G194" s="1"/>
      <c r="H194" s="1"/>
      <c r="I194" s="109"/>
      <c r="J194" s="1"/>
      <c r="K194" s="1">
        <f>E193-D194</f>
        <v>398</v>
      </c>
      <c r="L194" s="1">
        <f>K194*40</f>
        <v>15920</v>
      </c>
      <c r="M194" s="5"/>
    </row>
    <row r="195" spans="2:13">
      <c r="B195" s="131" t="s">
        <v>700</v>
      </c>
      <c r="C195" s="131" t="s">
        <v>663</v>
      </c>
      <c r="D195" s="13">
        <v>26840</v>
      </c>
      <c r="E195" s="13"/>
      <c r="F195" s="1">
        <v>26990</v>
      </c>
      <c r="G195" s="1"/>
      <c r="H195" s="1"/>
      <c r="I195" s="109"/>
      <c r="J195" s="1"/>
      <c r="K195" s="1">
        <f>F195-D195</f>
        <v>150</v>
      </c>
      <c r="L195" s="1">
        <f>K195*40</f>
        <v>6000</v>
      </c>
      <c r="M195" s="5"/>
    </row>
    <row r="196" spans="2:13">
      <c r="B196" s="133"/>
      <c r="C196" s="133"/>
      <c r="D196" s="13">
        <v>26840</v>
      </c>
      <c r="E196" s="13"/>
      <c r="F196" s="1"/>
      <c r="G196" s="1"/>
      <c r="H196" s="1"/>
      <c r="I196" s="109"/>
      <c r="J196" s="1"/>
      <c r="K196" s="1"/>
      <c r="L196" s="1"/>
      <c r="M196" s="13" t="s">
        <v>13</v>
      </c>
    </row>
    <row r="197" spans="2:13">
      <c r="B197" s="131" t="s">
        <v>702</v>
      </c>
      <c r="C197" s="131" t="s">
        <v>663</v>
      </c>
      <c r="D197" s="13"/>
      <c r="E197" s="13"/>
      <c r="F197" s="1">
        <v>27090</v>
      </c>
      <c r="G197" s="1"/>
      <c r="H197" s="1"/>
      <c r="I197" s="109"/>
      <c r="J197" s="1"/>
      <c r="K197" s="1">
        <f>F197-D196</f>
        <v>250</v>
      </c>
      <c r="L197" s="1">
        <f>K197*40</f>
        <v>10000</v>
      </c>
      <c r="M197" s="5"/>
    </row>
    <row r="198" spans="2:13">
      <c r="B198" s="133"/>
      <c r="C198" s="133"/>
      <c r="D198" s="13">
        <v>26980</v>
      </c>
      <c r="E198" s="13"/>
      <c r="F198" s="1"/>
      <c r="G198" s="1"/>
      <c r="H198" s="1"/>
      <c r="I198" s="109"/>
      <c r="J198" s="1"/>
      <c r="K198" s="1"/>
      <c r="L198" s="1"/>
      <c r="M198" s="13" t="s">
        <v>13</v>
      </c>
    </row>
    <row r="199" spans="2:13">
      <c r="B199" s="136" t="s">
        <v>704</v>
      </c>
      <c r="C199" s="136" t="s">
        <v>663</v>
      </c>
      <c r="D199" s="13"/>
      <c r="E199" s="13"/>
      <c r="F199" s="1">
        <v>27180</v>
      </c>
      <c r="G199" s="1"/>
      <c r="H199" s="1"/>
      <c r="I199" s="109"/>
      <c r="J199" s="1"/>
      <c r="K199" s="1">
        <f>F199-D198</f>
        <v>200</v>
      </c>
      <c r="L199" s="1">
        <f>K199*40</f>
        <v>8000</v>
      </c>
      <c r="M199" s="5"/>
    </row>
    <row r="200" spans="2:13">
      <c r="B200" s="138"/>
      <c r="C200" s="138"/>
      <c r="D200" s="13">
        <v>26950</v>
      </c>
      <c r="E200" s="13"/>
      <c r="F200" s="1"/>
      <c r="G200" s="1"/>
      <c r="H200" s="1"/>
      <c r="I200" s="109"/>
      <c r="J200" s="1"/>
      <c r="K200" s="1"/>
      <c r="L200" s="1"/>
      <c r="M200" s="13" t="s">
        <v>13</v>
      </c>
    </row>
    <row r="201" spans="2:13">
      <c r="B201" s="136" t="s">
        <v>706</v>
      </c>
      <c r="C201" s="136" t="s">
        <v>663</v>
      </c>
      <c r="D201" s="5"/>
      <c r="E201" s="13"/>
      <c r="F201" s="1">
        <v>27115</v>
      </c>
      <c r="G201" s="1"/>
      <c r="H201" s="1"/>
      <c r="I201" s="109"/>
      <c r="J201" s="1"/>
      <c r="K201" s="1">
        <f>F201-D200</f>
        <v>165</v>
      </c>
      <c r="L201" s="1">
        <f>K201*40</f>
        <v>6600</v>
      </c>
      <c r="M201" s="5"/>
    </row>
    <row r="202" spans="2:13">
      <c r="B202" s="138"/>
      <c r="C202" s="138"/>
      <c r="D202" s="13">
        <v>27070</v>
      </c>
      <c r="E202" s="13"/>
      <c r="F202" s="1"/>
      <c r="G202" s="1"/>
      <c r="H202" s="1"/>
      <c r="I202" s="109"/>
      <c r="J202" s="1"/>
      <c r="K202" s="1"/>
      <c r="L202" s="1"/>
      <c r="M202" s="13" t="s">
        <v>13</v>
      </c>
    </row>
    <row r="203" spans="2:13">
      <c r="B203" s="136" t="s">
        <v>709</v>
      </c>
      <c r="C203" s="129"/>
      <c r="D203" s="5"/>
      <c r="E203" s="13">
        <v>27370</v>
      </c>
      <c r="F203" s="1"/>
      <c r="G203" s="1"/>
      <c r="H203" s="1"/>
      <c r="I203" s="109"/>
      <c r="J203" s="1"/>
      <c r="K203" s="1">
        <v>300</v>
      </c>
      <c r="L203" s="1">
        <f>K203*40</f>
        <v>12000</v>
      </c>
      <c r="M203" s="5"/>
    </row>
    <row r="204" spans="2:13">
      <c r="B204" s="137"/>
      <c r="C204" s="128" t="s">
        <v>718</v>
      </c>
      <c r="D204" s="13">
        <v>27120</v>
      </c>
      <c r="E204" s="13">
        <v>27400</v>
      </c>
      <c r="F204" s="1"/>
      <c r="G204" s="1"/>
      <c r="H204" s="1"/>
      <c r="I204" s="109"/>
      <c r="J204" s="1"/>
      <c r="K204" s="1">
        <f>E204-D204</f>
        <v>280</v>
      </c>
      <c r="L204" s="1">
        <f>K204*40</f>
        <v>11200</v>
      </c>
      <c r="M204" s="5"/>
    </row>
    <row r="205" spans="2:13">
      <c r="B205" s="138"/>
      <c r="C205" s="129"/>
      <c r="D205" s="13">
        <v>27120</v>
      </c>
      <c r="E205" s="13"/>
      <c r="F205" s="1"/>
      <c r="G205" s="1"/>
      <c r="H205" s="1"/>
      <c r="I205" s="109"/>
      <c r="J205" s="1"/>
      <c r="K205" s="1"/>
      <c r="L205" s="1"/>
      <c r="M205" s="13" t="s">
        <v>13</v>
      </c>
    </row>
    <row r="206" spans="2:13">
      <c r="B206" s="128" t="s">
        <v>714</v>
      </c>
      <c r="C206" s="128" t="s">
        <v>718</v>
      </c>
      <c r="D206" s="5"/>
      <c r="E206" s="13">
        <v>27650</v>
      </c>
      <c r="F206" s="1"/>
      <c r="G206" s="1"/>
      <c r="H206" s="1"/>
      <c r="I206" s="109"/>
      <c r="J206" s="1"/>
      <c r="K206" s="1">
        <f>E206-D205</f>
        <v>530</v>
      </c>
      <c r="L206" s="1">
        <f>K206*40</f>
        <v>21200</v>
      </c>
      <c r="M206" s="5"/>
    </row>
    <row r="207" spans="2:13">
      <c r="B207" s="1"/>
      <c r="C207" s="1"/>
      <c r="D207" s="1"/>
      <c r="E207" s="1"/>
      <c r="F207" s="1"/>
      <c r="G207" s="1"/>
      <c r="H207" s="1"/>
      <c r="I207" s="134" t="s">
        <v>638</v>
      </c>
      <c r="J207" s="135"/>
      <c r="K207" s="5">
        <f>SUM(K164:K206)</f>
        <v>6728</v>
      </c>
      <c r="L207" s="5">
        <f>K207*40</f>
        <v>269120</v>
      </c>
      <c r="M207" s="1"/>
    </row>
  </sheetData>
  <mergeCells count="94">
    <mergeCell ref="B203:B205"/>
    <mergeCell ref="B199:B200"/>
    <mergeCell ref="C199:C200"/>
    <mergeCell ref="B197:B198"/>
    <mergeCell ref="C197:C198"/>
    <mergeCell ref="C191:C193"/>
    <mergeCell ref="D162:F162"/>
    <mergeCell ref="H162:J162"/>
    <mergeCell ref="B151:B152"/>
    <mergeCell ref="C151:C152"/>
    <mergeCell ref="B153:B155"/>
    <mergeCell ref="C153:C155"/>
    <mergeCell ref="B156:B157"/>
    <mergeCell ref="C156:C157"/>
    <mergeCell ref="J158:K158"/>
    <mergeCell ref="D2:F2"/>
    <mergeCell ref="H2:J2"/>
    <mergeCell ref="B4:B5"/>
    <mergeCell ref="C4:C5"/>
    <mergeCell ref="B7:B8"/>
    <mergeCell ref="C7:C8"/>
    <mergeCell ref="B9:B13"/>
    <mergeCell ref="C9:C11"/>
    <mergeCell ref="B40:B55"/>
    <mergeCell ref="D58:F58"/>
    <mergeCell ref="H58:J58"/>
    <mergeCell ref="J56:K56"/>
    <mergeCell ref="B60:B65"/>
    <mergeCell ref="B66:B69"/>
    <mergeCell ref="C60:C61"/>
    <mergeCell ref="C62:C65"/>
    <mergeCell ref="C66:C69"/>
    <mergeCell ref="C88:C91"/>
    <mergeCell ref="C92:C93"/>
    <mergeCell ref="B84:B93"/>
    <mergeCell ref="C86:C87"/>
    <mergeCell ref="B94:B105"/>
    <mergeCell ref="C94:C95"/>
    <mergeCell ref="C96:C99"/>
    <mergeCell ref="C100:C105"/>
    <mergeCell ref="B70:B83"/>
    <mergeCell ref="C70:C73"/>
    <mergeCell ref="C74:C81"/>
    <mergeCell ref="C82:C83"/>
    <mergeCell ref="C84:C85"/>
    <mergeCell ref="B106:B109"/>
    <mergeCell ref="C107:C109"/>
    <mergeCell ref="B120:B125"/>
    <mergeCell ref="C120:C121"/>
    <mergeCell ref="C122:C123"/>
    <mergeCell ref="C124:C125"/>
    <mergeCell ref="B110:B119"/>
    <mergeCell ref="C110:C117"/>
    <mergeCell ref="C118:C119"/>
    <mergeCell ref="B140:B141"/>
    <mergeCell ref="C140:C141"/>
    <mergeCell ref="B126:B130"/>
    <mergeCell ref="C127:C128"/>
    <mergeCell ref="C129:C130"/>
    <mergeCell ref="B131:B139"/>
    <mergeCell ref="C131:C137"/>
    <mergeCell ref="C138:C139"/>
    <mergeCell ref="C187:C190"/>
    <mergeCell ref="B191:B193"/>
    <mergeCell ref="B142:B146"/>
    <mergeCell ref="C142:C146"/>
    <mergeCell ref="B147:B150"/>
    <mergeCell ref="C147:C150"/>
    <mergeCell ref="B171:B172"/>
    <mergeCell ref="B173:B174"/>
    <mergeCell ref="C171:C172"/>
    <mergeCell ref="C173:C174"/>
    <mergeCell ref="B164:B165"/>
    <mergeCell ref="C164:C165"/>
    <mergeCell ref="B166:B167"/>
    <mergeCell ref="C166:C167"/>
    <mergeCell ref="B168:B170"/>
    <mergeCell ref="C168:C170"/>
    <mergeCell ref="B201:B202"/>
    <mergeCell ref="C201:C202"/>
    <mergeCell ref="I207:J207"/>
    <mergeCell ref="B175:B177"/>
    <mergeCell ref="C175:C177"/>
    <mergeCell ref="B178:B179"/>
    <mergeCell ref="C178:C179"/>
    <mergeCell ref="B180:B181"/>
    <mergeCell ref="C180:C181"/>
    <mergeCell ref="B182:B183"/>
    <mergeCell ref="C182:C183"/>
    <mergeCell ref="B184:B186"/>
    <mergeCell ref="C184:C186"/>
    <mergeCell ref="B187:B190"/>
    <mergeCell ref="B195:B196"/>
    <mergeCell ref="C195:C19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53"/>
  <sheetViews>
    <sheetView topLeftCell="A132" workbookViewId="0">
      <selection activeCell="G154" sqref="G154"/>
    </sheetView>
  </sheetViews>
  <sheetFormatPr defaultRowHeight="15"/>
  <cols>
    <col min="2" max="2" width="10.85546875" customWidth="1"/>
    <col min="3" max="3" width="17" customWidth="1"/>
  </cols>
  <sheetData>
    <row r="2" spans="2:10">
      <c r="B2" s="6" t="s">
        <v>669</v>
      </c>
    </row>
    <row r="3" spans="2:10">
      <c r="B3" s="5" t="s">
        <v>139</v>
      </c>
      <c r="C3" s="5">
        <v>2018</v>
      </c>
      <c r="D3" s="13"/>
      <c r="E3" s="13"/>
      <c r="F3" s="13"/>
      <c r="G3" s="13"/>
      <c r="H3" s="13"/>
      <c r="I3" s="139" t="s">
        <v>527</v>
      </c>
      <c r="J3" s="140"/>
    </row>
    <row r="4" spans="2:10">
      <c r="B4" s="12"/>
      <c r="C4" s="12"/>
      <c r="D4" s="12"/>
      <c r="E4" s="20"/>
      <c r="F4" s="20"/>
      <c r="G4" s="20" t="s">
        <v>4</v>
      </c>
      <c r="H4" s="21" t="s">
        <v>9</v>
      </c>
      <c r="I4" s="141"/>
      <c r="J4" s="142"/>
    </row>
    <row r="5" spans="2:10">
      <c r="B5" s="2" t="s">
        <v>0</v>
      </c>
      <c r="C5" s="2" t="s">
        <v>1</v>
      </c>
      <c r="D5" s="2" t="s">
        <v>10</v>
      </c>
      <c r="E5" s="2" t="s">
        <v>7</v>
      </c>
      <c r="F5" s="2" t="s">
        <v>11</v>
      </c>
      <c r="G5" s="2" t="s">
        <v>12</v>
      </c>
      <c r="H5" s="22"/>
      <c r="I5" s="76" t="s">
        <v>525</v>
      </c>
      <c r="J5" s="77" t="s">
        <v>526</v>
      </c>
    </row>
    <row r="6" spans="2:10">
      <c r="B6" s="131" t="s">
        <v>665</v>
      </c>
      <c r="C6" s="131" t="s">
        <v>670</v>
      </c>
      <c r="D6" s="1">
        <v>80</v>
      </c>
      <c r="E6" s="1"/>
      <c r="F6" s="1">
        <v>110</v>
      </c>
      <c r="G6" s="1">
        <f>F6-D6</f>
        <v>30</v>
      </c>
      <c r="H6" s="1"/>
      <c r="I6" s="1"/>
      <c r="J6" s="1"/>
    </row>
    <row r="7" spans="2:10">
      <c r="B7" s="132"/>
      <c r="C7" s="132"/>
      <c r="D7" s="1">
        <v>80</v>
      </c>
      <c r="E7" s="1"/>
      <c r="F7" s="1">
        <v>110</v>
      </c>
      <c r="G7" s="1">
        <f t="shared" ref="G7:G9" si="0">F7-D7</f>
        <v>30</v>
      </c>
      <c r="H7" s="1"/>
      <c r="I7" s="1"/>
      <c r="J7" s="1"/>
    </row>
    <row r="8" spans="2:10">
      <c r="B8" s="132"/>
      <c r="C8" s="132"/>
      <c r="D8" s="1">
        <v>80</v>
      </c>
      <c r="E8" s="1"/>
      <c r="F8" s="1">
        <v>121</v>
      </c>
      <c r="G8" s="1">
        <f t="shared" si="0"/>
        <v>41</v>
      </c>
      <c r="H8" s="1"/>
      <c r="I8" s="1"/>
      <c r="J8" s="1"/>
    </row>
    <row r="9" spans="2:10">
      <c r="B9" s="132"/>
      <c r="C9" s="133"/>
      <c r="D9" s="1">
        <v>80</v>
      </c>
      <c r="E9" s="1"/>
      <c r="F9" s="1">
        <v>121</v>
      </c>
      <c r="G9" s="1">
        <f t="shared" si="0"/>
        <v>41</v>
      </c>
      <c r="H9" s="1"/>
      <c r="I9" s="1"/>
      <c r="J9" s="1"/>
    </row>
    <row r="10" spans="2:10">
      <c r="B10" s="132"/>
      <c r="C10" s="131" t="s">
        <v>671</v>
      </c>
      <c r="D10" s="1">
        <v>69</v>
      </c>
      <c r="E10" s="1"/>
      <c r="F10" s="1">
        <v>90</v>
      </c>
      <c r="G10" s="1">
        <f>F10-D10</f>
        <v>21</v>
      </c>
      <c r="H10" s="1"/>
      <c r="I10" s="1"/>
      <c r="J10" s="1"/>
    </row>
    <row r="11" spans="2:10">
      <c r="B11" s="132"/>
      <c r="C11" s="132"/>
      <c r="D11" s="1">
        <v>69</v>
      </c>
      <c r="E11" s="1"/>
      <c r="F11" s="1">
        <v>90</v>
      </c>
      <c r="G11" s="1">
        <f t="shared" ref="G11:G19" si="1">F11-D11</f>
        <v>21</v>
      </c>
      <c r="H11" s="1"/>
      <c r="I11" s="1"/>
      <c r="J11" s="1"/>
    </row>
    <row r="12" spans="2:10">
      <c r="B12" s="132"/>
      <c r="C12" s="132"/>
      <c r="D12" s="1">
        <v>69</v>
      </c>
      <c r="E12" s="1"/>
      <c r="F12" s="1">
        <v>100</v>
      </c>
      <c r="G12" s="1">
        <f t="shared" si="1"/>
        <v>31</v>
      </c>
      <c r="H12" s="1"/>
      <c r="I12" s="1"/>
      <c r="J12" s="1"/>
    </row>
    <row r="13" spans="2:10">
      <c r="B13" s="133"/>
      <c r="C13" s="133"/>
      <c r="D13" s="1">
        <v>69</v>
      </c>
      <c r="E13" s="1"/>
      <c r="F13" s="1">
        <v>100</v>
      </c>
      <c r="G13" s="1">
        <f t="shared" si="1"/>
        <v>31</v>
      </c>
      <c r="H13" s="1"/>
      <c r="I13" s="5">
        <f>G6+G7+G8+G9+G10+G11+G12+G13</f>
        <v>246</v>
      </c>
      <c r="J13" s="5">
        <f>I13*40</f>
        <v>9840</v>
      </c>
    </row>
    <row r="14" spans="2:10">
      <c r="B14" s="131" t="s">
        <v>666</v>
      </c>
      <c r="C14" s="131" t="s">
        <v>671</v>
      </c>
      <c r="D14" s="1">
        <v>90</v>
      </c>
      <c r="E14" s="1"/>
      <c r="F14" s="1">
        <v>115</v>
      </c>
      <c r="G14" s="1">
        <f t="shared" si="1"/>
        <v>25</v>
      </c>
      <c r="H14" s="1"/>
      <c r="I14" s="5"/>
      <c r="J14" s="5"/>
    </row>
    <row r="15" spans="2:10">
      <c r="B15" s="132"/>
      <c r="C15" s="132"/>
      <c r="D15" s="1">
        <v>90</v>
      </c>
      <c r="E15" s="1"/>
      <c r="F15" s="1">
        <v>115</v>
      </c>
      <c r="G15" s="1">
        <f t="shared" si="1"/>
        <v>25</v>
      </c>
      <c r="H15" s="1"/>
      <c r="I15" s="5"/>
      <c r="J15" s="5"/>
    </row>
    <row r="16" spans="2:10">
      <c r="B16" s="132"/>
      <c r="C16" s="132"/>
      <c r="D16" s="1">
        <v>90</v>
      </c>
      <c r="E16" s="1">
        <v>75</v>
      </c>
      <c r="F16" s="1"/>
      <c r="G16" s="1">
        <f>E16-D16</f>
        <v>-15</v>
      </c>
      <c r="H16" s="1"/>
      <c r="I16" s="5"/>
      <c r="J16" s="5"/>
    </row>
    <row r="17" spans="2:10">
      <c r="B17" s="132"/>
      <c r="C17" s="132"/>
      <c r="D17" s="1">
        <v>90</v>
      </c>
      <c r="E17" s="1">
        <v>75</v>
      </c>
      <c r="F17" s="1"/>
      <c r="G17" s="1">
        <f>E17-D17</f>
        <v>-15</v>
      </c>
      <c r="H17" s="1"/>
      <c r="I17" s="5"/>
      <c r="J17" s="5"/>
    </row>
    <row r="18" spans="2:10">
      <c r="B18" s="132"/>
      <c r="C18" s="132"/>
      <c r="D18" s="1">
        <v>65</v>
      </c>
      <c r="E18" s="1"/>
      <c r="F18" s="1">
        <v>87</v>
      </c>
      <c r="G18" s="1">
        <f t="shared" si="1"/>
        <v>22</v>
      </c>
      <c r="H18" s="1"/>
      <c r="I18" s="5"/>
      <c r="J18" s="5"/>
    </row>
    <row r="19" spans="2:10">
      <c r="B19" s="133"/>
      <c r="C19" s="133"/>
      <c r="D19" s="1">
        <v>65</v>
      </c>
      <c r="E19" s="1"/>
      <c r="F19" s="1">
        <v>87</v>
      </c>
      <c r="G19" s="1">
        <f t="shared" si="1"/>
        <v>22</v>
      </c>
      <c r="H19" s="1"/>
      <c r="I19" s="5">
        <f>G14+G15+G16+G17+G18+G19</f>
        <v>64</v>
      </c>
      <c r="J19" s="5">
        <f>I19*40</f>
        <v>2560</v>
      </c>
    </row>
    <row r="20" spans="2:10">
      <c r="B20" s="131" t="s">
        <v>668</v>
      </c>
      <c r="C20" s="131" t="s">
        <v>672</v>
      </c>
      <c r="D20" s="1">
        <v>109</v>
      </c>
      <c r="E20" s="1"/>
      <c r="F20" s="1">
        <v>144</v>
      </c>
      <c r="G20" s="1">
        <f>F20-D20</f>
        <v>35</v>
      </c>
      <c r="H20" s="1"/>
      <c r="I20" s="5"/>
      <c r="J20" s="5"/>
    </row>
    <row r="21" spans="2:10">
      <c r="B21" s="132"/>
      <c r="C21" s="132"/>
      <c r="D21" s="1">
        <v>109</v>
      </c>
      <c r="E21" s="1"/>
      <c r="F21" s="1">
        <v>144</v>
      </c>
      <c r="G21" s="1">
        <f t="shared" ref="G21:G27" si="2">F21-D21</f>
        <v>35</v>
      </c>
      <c r="H21" s="1"/>
      <c r="I21" s="5"/>
      <c r="J21" s="5"/>
    </row>
    <row r="22" spans="2:10">
      <c r="B22" s="132"/>
      <c r="C22" s="132"/>
      <c r="D22" s="1">
        <v>109</v>
      </c>
      <c r="E22" s="1"/>
      <c r="F22" s="1">
        <v>200</v>
      </c>
      <c r="G22" s="1">
        <f t="shared" si="2"/>
        <v>91</v>
      </c>
      <c r="H22" s="1"/>
      <c r="I22" s="5"/>
      <c r="J22" s="5"/>
    </row>
    <row r="23" spans="2:10">
      <c r="B23" s="133"/>
      <c r="C23" s="133"/>
      <c r="D23" s="1">
        <v>109</v>
      </c>
      <c r="E23" s="1"/>
      <c r="F23" s="1">
        <v>200</v>
      </c>
      <c r="G23" s="1">
        <f t="shared" si="2"/>
        <v>91</v>
      </c>
      <c r="H23" s="1"/>
      <c r="I23" s="5">
        <f>G20+G21+G22+G23</f>
        <v>252</v>
      </c>
      <c r="J23" s="5">
        <f>I23*40</f>
        <v>10080</v>
      </c>
    </row>
    <row r="24" spans="2:10">
      <c r="B24" s="131" t="s">
        <v>673</v>
      </c>
      <c r="C24" s="131" t="s">
        <v>675</v>
      </c>
      <c r="D24" s="1">
        <v>95</v>
      </c>
      <c r="E24" s="1"/>
      <c r="F24" s="1">
        <v>110</v>
      </c>
      <c r="G24" s="1">
        <f t="shared" si="2"/>
        <v>15</v>
      </c>
      <c r="H24" s="1"/>
      <c r="I24" s="5"/>
      <c r="J24" s="5"/>
    </row>
    <row r="25" spans="2:10">
      <c r="B25" s="132"/>
      <c r="C25" s="133"/>
      <c r="D25" s="1">
        <v>95</v>
      </c>
      <c r="E25" s="1"/>
      <c r="F25" s="1">
        <v>110</v>
      </c>
      <c r="G25" s="1">
        <f t="shared" si="2"/>
        <v>15</v>
      </c>
      <c r="H25" s="1"/>
      <c r="I25" s="5"/>
      <c r="J25" s="5"/>
    </row>
    <row r="26" spans="2:10">
      <c r="B26" s="132"/>
      <c r="C26" s="136" t="s">
        <v>677</v>
      </c>
      <c r="D26" s="1">
        <v>82</v>
      </c>
      <c r="E26" s="1"/>
      <c r="F26" s="1">
        <v>108</v>
      </c>
      <c r="G26" s="1">
        <f t="shared" si="2"/>
        <v>26</v>
      </c>
      <c r="H26" s="1"/>
      <c r="I26" s="5"/>
      <c r="J26" s="5"/>
    </row>
    <row r="27" spans="2:10">
      <c r="B27" s="132"/>
      <c r="C27" s="137"/>
      <c r="D27" s="1">
        <v>82</v>
      </c>
      <c r="E27" s="1"/>
      <c r="F27" s="1">
        <v>108</v>
      </c>
      <c r="G27" s="1">
        <f t="shared" si="2"/>
        <v>26</v>
      </c>
      <c r="H27" s="1"/>
      <c r="I27" s="5"/>
      <c r="J27" s="5"/>
    </row>
    <row r="28" spans="2:10">
      <c r="B28" s="132"/>
      <c r="C28" s="137"/>
      <c r="D28" s="1">
        <v>82</v>
      </c>
      <c r="E28" s="1"/>
      <c r="F28" s="1"/>
      <c r="G28" s="1"/>
      <c r="H28" s="1" t="s">
        <v>13</v>
      </c>
      <c r="I28" s="5"/>
      <c r="J28" s="5"/>
    </row>
    <row r="29" spans="2:10">
      <c r="B29" s="133"/>
      <c r="C29" s="138"/>
      <c r="D29" s="13">
        <v>82</v>
      </c>
      <c r="E29" s="1"/>
      <c r="F29" s="1"/>
      <c r="G29" s="1"/>
      <c r="H29" s="13" t="s">
        <v>13</v>
      </c>
      <c r="I29" s="5">
        <f>G24+G25+G26+G27</f>
        <v>82</v>
      </c>
      <c r="J29" s="5">
        <f>I29*40</f>
        <v>3280</v>
      </c>
    </row>
    <row r="30" spans="2:10">
      <c r="B30" s="131" t="s">
        <v>676</v>
      </c>
      <c r="C30" s="131" t="s">
        <v>677</v>
      </c>
      <c r="D30" s="1"/>
      <c r="E30" s="1"/>
      <c r="F30" s="1">
        <v>112</v>
      </c>
      <c r="G30" s="1">
        <f>F30-D28</f>
        <v>30</v>
      </c>
      <c r="H30" s="1"/>
      <c r="I30" s="5"/>
      <c r="J30" s="5"/>
    </row>
    <row r="31" spans="2:10">
      <c r="B31" s="132"/>
      <c r="C31" s="132"/>
      <c r="D31" s="1">
        <v>87</v>
      </c>
      <c r="E31" s="1"/>
      <c r="F31" s="1"/>
      <c r="G31" s="1"/>
      <c r="H31" s="1" t="s">
        <v>13</v>
      </c>
      <c r="I31" s="5"/>
      <c r="J31" s="5"/>
    </row>
    <row r="32" spans="2:10">
      <c r="B32" s="132"/>
      <c r="C32" s="132"/>
      <c r="D32" s="1">
        <v>87</v>
      </c>
      <c r="E32" s="1"/>
      <c r="F32" s="1">
        <v>112</v>
      </c>
      <c r="G32" s="1">
        <f>F32-D32</f>
        <v>25</v>
      </c>
      <c r="H32" s="1"/>
      <c r="I32" s="5"/>
      <c r="J32" s="5"/>
    </row>
    <row r="33" spans="2:10">
      <c r="B33" s="133"/>
      <c r="C33" s="133"/>
      <c r="D33" s="1">
        <v>87</v>
      </c>
      <c r="E33" s="1"/>
      <c r="F33" s="1">
        <v>112</v>
      </c>
      <c r="G33" s="1">
        <f>F33-D33</f>
        <v>25</v>
      </c>
      <c r="H33" s="1"/>
      <c r="I33" s="5">
        <f>G30+G32+G33</f>
        <v>80</v>
      </c>
      <c r="J33" s="5">
        <f>I33*40</f>
        <v>3200</v>
      </c>
    </row>
    <row r="34" spans="2:10">
      <c r="B34" s="131" t="s">
        <v>679</v>
      </c>
      <c r="C34" s="131" t="s">
        <v>677</v>
      </c>
      <c r="D34" s="1"/>
      <c r="E34" s="1"/>
      <c r="F34" s="1">
        <v>124</v>
      </c>
      <c r="G34" s="1">
        <f>F34-D31</f>
        <v>37</v>
      </c>
      <c r="H34" s="1"/>
      <c r="I34" s="5"/>
      <c r="J34" s="5"/>
    </row>
    <row r="35" spans="2:10">
      <c r="B35" s="132"/>
      <c r="C35" s="132"/>
      <c r="D35" s="1">
        <v>110</v>
      </c>
      <c r="E35" s="1"/>
      <c r="F35" s="1">
        <v>140</v>
      </c>
      <c r="G35" s="1">
        <f>F35-D35</f>
        <v>30</v>
      </c>
      <c r="H35" s="1"/>
      <c r="I35" s="5"/>
      <c r="J35" s="5"/>
    </row>
    <row r="36" spans="2:10">
      <c r="B36" s="132"/>
      <c r="C36" s="132"/>
      <c r="D36" s="1">
        <v>110</v>
      </c>
      <c r="E36" s="1"/>
      <c r="F36" s="1">
        <v>140</v>
      </c>
      <c r="G36" s="1">
        <f>F36-D36</f>
        <v>30</v>
      </c>
      <c r="H36" s="1"/>
      <c r="I36" s="5"/>
      <c r="J36" s="5"/>
    </row>
    <row r="37" spans="2:10">
      <c r="B37" s="132"/>
      <c r="C37" s="132"/>
      <c r="D37" s="1">
        <v>110</v>
      </c>
      <c r="E37" s="1"/>
      <c r="F37" s="1"/>
      <c r="G37" s="1"/>
      <c r="H37" s="1" t="s">
        <v>13</v>
      </c>
      <c r="I37" s="5"/>
      <c r="J37" s="5"/>
    </row>
    <row r="38" spans="2:10">
      <c r="B38" s="133"/>
      <c r="C38" s="133"/>
      <c r="D38" s="1">
        <v>110</v>
      </c>
      <c r="E38" s="1"/>
      <c r="F38" s="1"/>
      <c r="G38" s="1"/>
      <c r="H38" s="1" t="s">
        <v>13</v>
      </c>
      <c r="I38" s="5">
        <f>G34+G35+G36</f>
        <v>97</v>
      </c>
      <c r="J38" s="5">
        <f>I38*40</f>
        <v>3880</v>
      </c>
    </row>
    <row r="39" spans="2:10">
      <c r="B39" s="131" t="s">
        <v>680</v>
      </c>
      <c r="C39" s="131" t="s">
        <v>677</v>
      </c>
      <c r="D39" s="1"/>
      <c r="E39" s="1"/>
      <c r="F39" s="1">
        <v>170</v>
      </c>
      <c r="G39" s="1">
        <f>F39-D37</f>
        <v>60</v>
      </c>
      <c r="H39" s="1"/>
      <c r="I39" s="5"/>
      <c r="J39" s="5"/>
    </row>
    <row r="40" spans="2:10">
      <c r="B40" s="132"/>
      <c r="C40" s="132"/>
      <c r="D40" s="1"/>
      <c r="E40" s="1"/>
      <c r="F40" s="1">
        <v>200</v>
      </c>
      <c r="G40" s="1">
        <f>F40-D38</f>
        <v>90</v>
      </c>
      <c r="H40" s="1"/>
      <c r="I40" s="5"/>
      <c r="J40" s="5"/>
    </row>
    <row r="41" spans="2:10">
      <c r="B41" s="132"/>
      <c r="C41" s="132"/>
      <c r="D41" s="1">
        <v>190</v>
      </c>
      <c r="E41" s="1"/>
      <c r="F41" s="1">
        <v>230</v>
      </c>
      <c r="G41" s="1">
        <f>F41-D41</f>
        <v>40</v>
      </c>
      <c r="H41" s="1"/>
      <c r="I41" s="5"/>
      <c r="J41" s="5"/>
    </row>
    <row r="42" spans="2:10">
      <c r="B42" s="133"/>
      <c r="C42" s="133"/>
      <c r="D42" s="1">
        <v>190</v>
      </c>
      <c r="E42" s="1"/>
      <c r="F42" s="1">
        <v>249</v>
      </c>
      <c r="G42" s="1">
        <f>F42-D42</f>
        <v>59</v>
      </c>
      <c r="H42" s="1"/>
      <c r="I42" s="5">
        <f>G39+G40+G41+G42</f>
        <v>249</v>
      </c>
      <c r="J42" s="5">
        <f>I42*40</f>
        <v>9960</v>
      </c>
    </row>
    <row r="43" spans="2:10">
      <c r="B43" s="131" t="s">
        <v>681</v>
      </c>
      <c r="C43" s="131" t="s">
        <v>682</v>
      </c>
      <c r="D43" s="1">
        <v>125</v>
      </c>
      <c r="E43" s="1">
        <v>115</v>
      </c>
      <c r="F43" s="1"/>
      <c r="G43" s="1">
        <f>E43-D43</f>
        <v>-10</v>
      </c>
      <c r="H43" s="1"/>
      <c r="I43" s="5"/>
      <c r="J43" s="5"/>
    </row>
    <row r="44" spans="2:10">
      <c r="B44" s="132"/>
      <c r="C44" s="132"/>
      <c r="D44" s="1">
        <v>125</v>
      </c>
      <c r="E44" s="1">
        <v>115</v>
      </c>
      <c r="F44" s="1"/>
      <c r="G44" s="1">
        <f t="shared" ref="G44:G48" si="3">E44-D44</f>
        <v>-10</v>
      </c>
      <c r="H44" s="1"/>
      <c r="I44" s="5"/>
      <c r="J44" s="5"/>
    </row>
    <row r="45" spans="2:10">
      <c r="B45" s="132"/>
      <c r="C45" s="132"/>
      <c r="D45" s="1">
        <v>123</v>
      </c>
      <c r="E45" s="1">
        <v>110</v>
      </c>
      <c r="F45" s="1"/>
      <c r="G45" s="1">
        <f t="shared" si="3"/>
        <v>-13</v>
      </c>
      <c r="H45" s="1"/>
      <c r="I45" s="5"/>
      <c r="J45" s="5"/>
    </row>
    <row r="46" spans="2:10">
      <c r="B46" s="132"/>
      <c r="C46" s="133"/>
      <c r="D46" s="1">
        <v>123</v>
      </c>
      <c r="E46" s="1">
        <v>110</v>
      </c>
      <c r="F46" s="1"/>
      <c r="G46" s="1">
        <f t="shared" si="3"/>
        <v>-13</v>
      </c>
      <c r="H46" s="1"/>
      <c r="I46" s="5"/>
      <c r="J46" s="5"/>
    </row>
    <row r="47" spans="2:10">
      <c r="B47" s="132"/>
      <c r="C47" s="131" t="s">
        <v>677</v>
      </c>
      <c r="D47" s="1">
        <v>205</v>
      </c>
      <c r="E47" s="1">
        <v>185</v>
      </c>
      <c r="F47" s="1"/>
      <c r="G47" s="1">
        <f t="shared" si="3"/>
        <v>-20</v>
      </c>
      <c r="H47" s="1"/>
      <c r="I47" s="5"/>
      <c r="J47" s="5"/>
    </row>
    <row r="48" spans="2:10">
      <c r="B48" s="133"/>
      <c r="C48" s="133"/>
      <c r="D48" s="1">
        <v>205</v>
      </c>
      <c r="E48" s="1">
        <v>185</v>
      </c>
      <c r="F48" s="1"/>
      <c r="G48" s="1">
        <f t="shared" si="3"/>
        <v>-20</v>
      </c>
      <c r="H48" s="1"/>
      <c r="I48" s="5">
        <f>G43+G44+G45+G46+G47+G48</f>
        <v>-86</v>
      </c>
      <c r="J48" s="5">
        <f>I48*40</f>
        <v>-3440</v>
      </c>
    </row>
    <row r="49" spans="2:10">
      <c r="B49" s="131" t="s">
        <v>685</v>
      </c>
      <c r="C49" s="131" t="s">
        <v>677</v>
      </c>
      <c r="D49" s="1">
        <v>269</v>
      </c>
      <c r="E49" s="1"/>
      <c r="F49" s="1">
        <v>350</v>
      </c>
      <c r="G49" s="1">
        <f>F49-D49</f>
        <v>81</v>
      </c>
      <c r="H49" s="1"/>
      <c r="I49" s="5"/>
      <c r="J49" s="5"/>
    </row>
    <row r="50" spans="2:10">
      <c r="B50" s="132"/>
      <c r="C50" s="132"/>
      <c r="D50" s="1">
        <v>269</v>
      </c>
      <c r="E50" s="1"/>
      <c r="F50" s="1">
        <v>370</v>
      </c>
      <c r="G50" s="1">
        <f t="shared" ref="G50:G54" si="4">F50-D50</f>
        <v>101</v>
      </c>
      <c r="H50" s="1"/>
      <c r="I50" s="5"/>
      <c r="J50" s="5"/>
    </row>
    <row r="51" spans="2:10">
      <c r="B51" s="132"/>
      <c r="C51" s="133"/>
      <c r="D51" s="1">
        <v>269</v>
      </c>
      <c r="E51" s="1"/>
      <c r="F51" s="1">
        <v>425</v>
      </c>
      <c r="G51" s="1">
        <f t="shared" si="4"/>
        <v>156</v>
      </c>
      <c r="H51" s="1"/>
      <c r="I51" s="5"/>
      <c r="J51" s="5"/>
    </row>
    <row r="52" spans="2:10">
      <c r="B52" s="132"/>
      <c r="C52" s="131" t="s">
        <v>686</v>
      </c>
      <c r="D52" s="1">
        <v>88</v>
      </c>
      <c r="E52" s="1"/>
      <c r="F52" s="1">
        <v>106</v>
      </c>
      <c r="G52" s="1">
        <f t="shared" si="4"/>
        <v>18</v>
      </c>
      <c r="H52" s="1"/>
      <c r="I52" s="5"/>
      <c r="J52" s="5"/>
    </row>
    <row r="53" spans="2:10">
      <c r="B53" s="132"/>
      <c r="C53" s="133"/>
      <c r="D53" s="1">
        <v>88</v>
      </c>
      <c r="E53" s="1"/>
      <c r="F53" s="1">
        <v>106</v>
      </c>
      <c r="G53" s="1">
        <f t="shared" si="4"/>
        <v>18</v>
      </c>
      <c r="H53" s="1"/>
      <c r="I53" s="5"/>
      <c r="J53" s="5"/>
    </row>
    <row r="54" spans="2:10">
      <c r="B54" s="132"/>
      <c r="C54" s="131" t="s">
        <v>687</v>
      </c>
      <c r="D54" s="1">
        <v>95</v>
      </c>
      <c r="E54" s="1"/>
      <c r="F54" s="1">
        <v>120</v>
      </c>
      <c r="G54" s="1">
        <f t="shared" si="4"/>
        <v>25</v>
      </c>
      <c r="H54" s="1"/>
      <c r="I54" s="5"/>
      <c r="J54" s="5"/>
    </row>
    <row r="55" spans="2:10">
      <c r="B55" s="133"/>
      <c r="C55" s="133"/>
      <c r="D55" s="1">
        <v>95</v>
      </c>
      <c r="E55" s="1">
        <v>80</v>
      </c>
      <c r="F55" s="1"/>
      <c r="G55" s="1">
        <f>E55-D55</f>
        <v>-15</v>
      </c>
      <c r="H55" s="1"/>
      <c r="I55" s="5">
        <f>G49+G50+G51+G52+G53+G54+G55</f>
        <v>384</v>
      </c>
      <c r="J55" s="5">
        <f>I55*40</f>
        <v>15360</v>
      </c>
    </row>
    <row r="56" spans="2:10">
      <c r="B56" s="131" t="s">
        <v>688</v>
      </c>
      <c r="C56" s="131" t="s">
        <v>690</v>
      </c>
      <c r="D56" s="1">
        <v>180</v>
      </c>
      <c r="E56" s="1">
        <v>168</v>
      </c>
      <c r="F56" s="1"/>
      <c r="G56" s="1">
        <f>E56-D56</f>
        <v>-12</v>
      </c>
      <c r="H56" s="1"/>
      <c r="I56" s="5"/>
      <c r="J56" s="5"/>
    </row>
    <row r="57" spans="2:10">
      <c r="B57" s="132"/>
      <c r="C57" s="132"/>
      <c r="D57" s="1">
        <v>180</v>
      </c>
      <c r="E57" s="1">
        <v>168</v>
      </c>
      <c r="F57" s="1"/>
      <c r="G57" s="1">
        <f>E57-D57</f>
        <v>-12</v>
      </c>
      <c r="H57" s="1"/>
      <c r="I57" s="5"/>
      <c r="J57" s="5"/>
    </row>
    <row r="58" spans="2:10">
      <c r="B58" s="132"/>
      <c r="C58" s="132"/>
      <c r="D58" s="1">
        <v>144</v>
      </c>
      <c r="E58" s="1"/>
      <c r="F58" s="1">
        <v>188</v>
      </c>
      <c r="G58" s="1">
        <f>F58-D58</f>
        <v>44</v>
      </c>
      <c r="H58" s="1"/>
      <c r="I58" s="5"/>
      <c r="J58" s="5"/>
    </row>
    <row r="59" spans="2:10">
      <c r="B59" s="132"/>
      <c r="C59" s="132"/>
      <c r="D59" s="1">
        <v>144</v>
      </c>
      <c r="E59" s="1"/>
      <c r="F59" s="1">
        <v>201</v>
      </c>
      <c r="G59" s="1">
        <f t="shared" ref="G59:G75" si="5">F59-D59</f>
        <v>57</v>
      </c>
      <c r="H59" s="1"/>
      <c r="I59" s="5"/>
      <c r="J59" s="5"/>
    </row>
    <row r="60" spans="2:10">
      <c r="B60" s="132"/>
      <c r="C60" s="132"/>
      <c r="D60" s="1">
        <v>169</v>
      </c>
      <c r="E60" s="1"/>
      <c r="F60" s="1">
        <v>193</v>
      </c>
      <c r="G60" s="1">
        <f t="shared" si="5"/>
        <v>24</v>
      </c>
      <c r="H60" s="1"/>
      <c r="I60" s="5"/>
      <c r="J60" s="5"/>
    </row>
    <row r="61" spans="2:10">
      <c r="B61" s="133"/>
      <c r="C61" s="133"/>
      <c r="D61" s="1">
        <v>169</v>
      </c>
      <c r="E61" s="1"/>
      <c r="F61" s="1">
        <v>193</v>
      </c>
      <c r="G61" s="1">
        <f t="shared" si="5"/>
        <v>24</v>
      </c>
      <c r="H61" s="1"/>
      <c r="I61" s="5">
        <f>G56+G57+G58+G59+G60+G61</f>
        <v>125</v>
      </c>
      <c r="J61" s="5">
        <f>I61*40</f>
        <v>5000</v>
      </c>
    </row>
    <row r="62" spans="2:10">
      <c r="B62" s="131" t="s">
        <v>691</v>
      </c>
      <c r="C62" s="131" t="s">
        <v>693</v>
      </c>
      <c r="D62" s="1">
        <v>111</v>
      </c>
      <c r="E62" s="1"/>
      <c r="F62" s="1">
        <v>130</v>
      </c>
      <c r="G62" s="1">
        <f t="shared" si="5"/>
        <v>19</v>
      </c>
      <c r="H62" s="1"/>
      <c r="I62" s="5"/>
      <c r="J62" s="5"/>
    </row>
    <row r="63" spans="2:10">
      <c r="B63" s="132"/>
      <c r="C63" s="132"/>
      <c r="D63" s="1">
        <v>111</v>
      </c>
      <c r="E63" s="1"/>
      <c r="F63" s="1">
        <v>130</v>
      </c>
      <c r="G63" s="1">
        <f t="shared" si="5"/>
        <v>19</v>
      </c>
      <c r="H63" s="1"/>
      <c r="I63" s="5"/>
      <c r="J63" s="5"/>
    </row>
    <row r="64" spans="2:10">
      <c r="B64" s="132"/>
      <c r="C64" s="132"/>
      <c r="D64" s="1">
        <v>111</v>
      </c>
      <c r="E64" s="1"/>
      <c r="F64" s="1">
        <v>142</v>
      </c>
      <c r="G64" s="1">
        <f t="shared" si="5"/>
        <v>31</v>
      </c>
      <c r="H64" s="1"/>
      <c r="I64" s="5"/>
      <c r="J64" s="5"/>
    </row>
    <row r="65" spans="2:10">
      <c r="B65" s="132"/>
      <c r="C65" s="132"/>
      <c r="D65" s="1">
        <v>111</v>
      </c>
      <c r="E65" s="1"/>
      <c r="F65" s="1">
        <v>142</v>
      </c>
      <c r="G65" s="1">
        <f t="shared" si="5"/>
        <v>31</v>
      </c>
      <c r="H65" s="1"/>
      <c r="I65" s="5"/>
      <c r="J65" s="5"/>
    </row>
    <row r="66" spans="2:10">
      <c r="B66" s="132"/>
      <c r="C66" s="132"/>
      <c r="D66" s="1">
        <v>108</v>
      </c>
      <c r="E66" s="1"/>
      <c r="F66" s="1">
        <v>138</v>
      </c>
      <c r="G66" s="1">
        <f t="shared" si="5"/>
        <v>30</v>
      </c>
      <c r="H66" s="1"/>
      <c r="I66" s="5"/>
      <c r="J66" s="5"/>
    </row>
    <row r="67" spans="2:10">
      <c r="B67" s="132"/>
      <c r="C67" s="132"/>
      <c r="D67" s="1">
        <v>108</v>
      </c>
      <c r="E67" s="1"/>
      <c r="F67" s="1">
        <v>152</v>
      </c>
      <c r="G67" s="1">
        <f t="shared" si="5"/>
        <v>44</v>
      </c>
      <c r="H67" s="1"/>
      <c r="I67" s="5"/>
      <c r="J67" s="5"/>
    </row>
    <row r="68" spans="2:10">
      <c r="B68" s="132"/>
      <c r="C68" s="132"/>
      <c r="D68" s="1">
        <v>108</v>
      </c>
      <c r="E68" s="1"/>
      <c r="F68" s="1">
        <v>160</v>
      </c>
      <c r="G68" s="1">
        <f t="shared" si="5"/>
        <v>52</v>
      </c>
      <c r="H68" s="1"/>
      <c r="I68" s="5"/>
      <c r="J68" s="5"/>
    </row>
    <row r="69" spans="2:10">
      <c r="B69" s="133"/>
      <c r="C69" s="133"/>
      <c r="D69" s="1">
        <v>108</v>
      </c>
      <c r="E69" s="1"/>
      <c r="F69" s="1">
        <v>172</v>
      </c>
      <c r="G69" s="1">
        <f t="shared" si="5"/>
        <v>64</v>
      </c>
      <c r="H69" s="1"/>
      <c r="I69" s="5">
        <f>G62+G63+G64+G65+G66+G67+G68+G69</f>
        <v>290</v>
      </c>
      <c r="J69" s="5">
        <f>I69*40</f>
        <v>11600</v>
      </c>
    </row>
    <row r="70" spans="2:10">
      <c r="B70" s="131" t="s">
        <v>694</v>
      </c>
      <c r="C70" s="131" t="s">
        <v>695</v>
      </c>
      <c r="D70" s="1">
        <v>123</v>
      </c>
      <c r="E70" s="1"/>
      <c r="F70" s="1">
        <v>148</v>
      </c>
      <c r="G70" s="1">
        <f t="shared" si="5"/>
        <v>25</v>
      </c>
      <c r="H70" s="1"/>
      <c r="I70" s="5"/>
      <c r="J70" s="5"/>
    </row>
    <row r="71" spans="2:10">
      <c r="B71" s="132"/>
      <c r="C71" s="132"/>
      <c r="D71" s="1">
        <v>123</v>
      </c>
      <c r="E71" s="1"/>
      <c r="F71" s="1">
        <v>160</v>
      </c>
      <c r="G71" s="1">
        <f t="shared" si="5"/>
        <v>37</v>
      </c>
      <c r="H71" s="1"/>
      <c r="I71" s="5"/>
      <c r="J71" s="5"/>
    </row>
    <row r="72" spans="2:10">
      <c r="B72" s="132"/>
      <c r="C72" s="132"/>
      <c r="D72" s="1">
        <v>123</v>
      </c>
      <c r="E72" s="1"/>
      <c r="F72" s="1">
        <v>160</v>
      </c>
      <c r="G72" s="1">
        <f t="shared" si="5"/>
        <v>37</v>
      </c>
      <c r="H72" s="1"/>
      <c r="I72" s="5"/>
      <c r="J72" s="5"/>
    </row>
    <row r="73" spans="2:10">
      <c r="B73" s="132"/>
      <c r="C73" s="132"/>
      <c r="D73" s="1">
        <v>123</v>
      </c>
      <c r="E73" s="1"/>
      <c r="F73" s="1">
        <v>230</v>
      </c>
      <c r="G73" s="1">
        <f t="shared" si="5"/>
        <v>107</v>
      </c>
      <c r="H73" s="1"/>
      <c r="I73" s="5"/>
      <c r="J73" s="5"/>
    </row>
    <row r="74" spans="2:10">
      <c r="B74" s="132"/>
      <c r="C74" s="132"/>
      <c r="D74" s="1">
        <v>170</v>
      </c>
      <c r="E74" s="1"/>
      <c r="F74" s="1">
        <v>270</v>
      </c>
      <c r="G74" s="1">
        <f t="shared" si="5"/>
        <v>100</v>
      </c>
      <c r="H74" s="1"/>
      <c r="I74" s="5"/>
      <c r="J74" s="5"/>
    </row>
    <row r="75" spans="2:10">
      <c r="B75" s="133"/>
      <c r="C75" s="133"/>
      <c r="D75" s="1">
        <v>170</v>
      </c>
      <c r="E75" s="1"/>
      <c r="F75" s="1">
        <v>300</v>
      </c>
      <c r="G75" s="1">
        <f t="shared" si="5"/>
        <v>130</v>
      </c>
      <c r="H75" s="1"/>
      <c r="I75" s="5">
        <f>G70+G71+G72+G73+G74+G75</f>
        <v>436</v>
      </c>
      <c r="J75" s="5">
        <f>I75*40</f>
        <v>17440</v>
      </c>
    </row>
    <row r="76" spans="2:10">
      <c r="B76" s="131" t="s">
        <v>696</v>
      </c>
      <c r="C76" s="131" t="s">
        <v>697</v>
      </c>
      <c r="D76" s="1">
        <v>140</v>
      </c>
      <c r="E76" s="1">
        <v>120</v>
      </c>
      <c r="F76" s="1"/>
      <c r="G76" s="1">
        <f>E76-D76</f>
        <v>-20</v>
      </c>
      <c r="H76" s="1"/>
      <c r="I76" s="5"/>
      <c r="J76" s="5"/>
    </row>
    <row r="77" spans="2:10">
      <c r="B77" s="132"/>
      <c r="C77" s="132"/>
      <c r="D77" s="1">
        <v>140</v>
      </c>
      <c r="E77" s="1">
        <v>120</v>
      </c>
      <c r="F77" s="1"/>
      <c r="G77" s="1">
        <f t="shared" ref="G77:G79" si="6">E77-D77</f>
        <v>-20</v>
      </c>
      <c r="H77" s="1"/>
      <c r="I77" s="5"/>
      <c r="J77" s="5"/>
    </row>
    <row r="78" spans="2:10">
      <c r="B78" s="132"/>
      <c r="C78" s="132"/>
      <c r="D78" s="1">
        <v>140</v>
      </c>
      <c r="E78" s="1">
        <v>120</v>
      </c>
      <c r="F78" s="1"/>
      <c r="G78" s="1">
        <f t="shared" si="6"/>
        <v>-20</v>
      </c>
      <c r="H78" s="1"/>
      <c r="I78" s="5"/>
      <c r="J78" s="5"/>
    </row>
    <row r="79" spans="2:10">
      <c r="B79" s="132"/>
      <c r="C79" s="133"/>
      <c r="D79" s="1">
        <v>140</v>
      </c>
      <c r="E79" s="1">
        <v>120</v>
      </c>
      <c r="F79" s="1"/>
      <c r="G79" s="1">
        <f t="shared" si="6"/>
        <v>-20</v>
      </c>
      <c r="H79" s="1"/>
      <c r="I79" s="5"/>
      <c r="J79" s="5"/>
    </row>
    <row r="80" spans="2:10">
      <c r="B80" s="132"/>
      <c r="C80" s="131" t="s">
        <v>698</v>
      </c>
      <c r="D80" s="1">
        <v>82</v>
      </c>
      <c r="E80" s="1"/>
      <c r="F80" s="1">
        <v>205</v>
      </c>
      <c r="G80" s="1">
        <f>F80-D80</f>
        <v>123</v>
      </c>
      <c r="H80" s="1"/>
      <c r="I80" s="5"/>
      <c r="J80" s="5"/>
    </row>
    <row r="81" spans="2:10">
      <c r="B81" s="132"/>
      <c r="C81" s="132"/>
      <c r="D81" s="1">
        <v>82</v>
      </c>
      <c r="E81" s="1"/>
      <c r="F81" s="1">
        <v>205</v>
      </c>
      <c r="G81" s="1">
        <f t="shared" ref="G81:G85" si="7">F81-D81</f>
        <v>123</v>
      </c>
      <c r="H81" s="1"/>
      <c r="I81" s="5"/>
      <c r="J81" s="5"/>
    </row>
    <row r="82" spans="2:10">
      <c r="B82" s="132"/>
      <c r="C82" s="132"/>
      <c r="D82" s="1">
        <v>82</v>
      </c>
      <c r="E82" s="1"/>
      <c r="F82" s="1">
        <v>205</v>
      </c>
      <c r="G82" s="1">
        <f t="shared" si="7"/>
        <v>123</v>
      </c>
      <c r="H82" s="1"/>
      <c r="I82" s="5"/>
      <c r="J82" s="5"/>
    </row>
    <row r="83" spans="2:10">
      <c r="B83" s="132"/>
      <c r="C83" s="132"/>
      <c r="D83" s="1">
        <v>82</v>
      </c>
      <c r="E83" s="1"/>
      <c r="F83" s="1">
        <v>205</v>
      </c>
      <c r="G83" s="1">
        <f t="shared" si="7"/>
        <v>123</v>
      </c>
      <c r="H83" s="1"/>
      <c r="I83" s="5"/>
      <c r="J83" s="5"/>
    </row>
    <row r="84" spans="2:10">
      <c r="B84" s="132"/>
      <c r="C84" s="132"/>
      <c r="D84" s="1">
        <v>52</v>
      </c>
      <c r="E84" s="1"/>
      <c r="F84" s="1">
        <v>205</v>
      </c>
      <c r="G84" s="1">
        <f t="shared" si="7"/>
        <v>153</v>
      </c>
      <c r="H84" s="1"/>
      <c r="I84" s="5"/>
      <c r="J84" s="5"/>
    </row>
    <row r="85" spans="2:10">
      <c r="B85" s="132"/>
      <c r="C85" s="132"/>
      <c r="D85" s="1">
        <v>52</v>
      </c>
      <c r="E85" s="1"/>
      <c r="F85" s="1">
        <v>205</v>
      </c>
      <c r="G85" s="1">
        <f t="shared" si="7"/>
        <v>153</v>
      </c>
      <c r="H85" s="1"/>
      <c r="I85" s="5"/>
      <c r="J85" s="5"/>
    </row>
    <row r="86" spans="2:10">
      <c r="B86" s="132"/>
      <c r="C86" s="132"/>
      <c r="D86" s="1">
        <v>140</v>
      </c>
      <c r="E86" s="1">
        <v>130</v>
      </c>
      <c r="F86" s="1"/>
      <c r="G86" s="1">
        <f>E86-D86</f>
        <v>-10</v>
      </c>
      <c r="H86" s="1"/>
      <c r="I86" s="5"/>
      <c r="J86" s="5"/>
    </row>
    <row r="87" spans="2:10">
      <c r="B87" s="132"/>
      <c r="C87" s="132"/>
      <c r="D87" s="1">
        <v>140</v>
      </c>
      <c r="E87" s="1">
        <v>130</v>
      </c>
      <c r="F87" s="1"/>
      <c r="G87" s="1">
        <f t="shared" ref="G87:G89" si="8">E87-D87</f>
        <v>-10</v>
      </c>
      <c r="H87" s="1"/>
      <c r="I87" s="5"/>
      <c r="J87" s="5"/>
    </row>
    <row r="88" spans="2:10">
      <c r="B88" s="132"/>
      <c r="C88" s="132"/>
      <c r="D88" s="1">
        <v>140</v>
      </c>
      <c r="E88" s="1">
        <v>130</v>
      </c>
      <c r="F88" s="1"/>
      <c r="G88" s="1">
        <f t="shared" si="8"/>
        <v>-10</v>
      </c>
      <c r="H88" s="1"/>
      <c r="I88" s="5"/>
      <c r="J88" s="5"/>
    </row>
    <row r="89" spans="2:10">
      <c r="B89" s="132"/>
      <c r="C89" s="132"/>
      <c r="D89" s="1">
        <v>140</v>
      </c>
      <c r="E89" s="1">
        <v>130</v>
      </c>
      <c r="F89" s="1"/>
      <c r="G89" s="1">
        <f t="shared" si="8"/>
        <v>-10</v>
      </c>
      <c r="H89" s="1"/>
      <c r="I89" s="5"/>
      <c r="J89" s="5"/>
    </row>
    <row r="90" spans="2:10">
      <c r="B90" s="132"/>
      <c r="C90" s="132"/>
      <c r="D90" s="1">
        <v>138</v>
      </c>
      <c r="E90" s="1"/>
      <c r="F90" s="1">
        <v>211</v>
      </c>
      <c r="G90" s="1">
        <f>F90-D90</f>
        <v>73</v>
      </c>
      <c r="H90" s="1"/>
      <c r="I90" s="5"/>
      <c r="J90" s="5"/>
    </row>
    <row r="91" spans="2:10">
      <c r="B91" s="132"/>
      <c r="C91" s="132"/>
      <c r="D91" s="1">
        <v>138</v>
      </c>
      <c r="E91" s="1"/>
      <c r="F91" s="1">
        <v>211</v>
      </c>
      <c r="G91" s="1">
        <f t="shared" ref="G91:G93" si="9">F91-D91</f>
        <v>73</v>
      </c>
      <c r="H91" s="1"/>
      <c r="I91" s="5"/>
      <c r="J91" s="5"/>
    </row>
    <row r="92" spans="2:10">
      <c r="B92" s="132"/>
      <c r="C92" s="132"/>
      <c r="D92" s="1">
        <v>138</v>
      </c>
      <c r="E92" s="1"/>
      <c r="F92" s="1">
        <v>211</v>
      </c>
      <c r="G92" s="1">
        <f t="shared" si="9"/>
        <v>73</v>
      </c>
      <c r="H92" s="1"/>
      <c r="I92" s="5"/>
      <c r="J92" s="5"/>
    </row>
    <row r="93" spans="2:10">
      <c r="B93" s="132"/>
      <c r="C93" s="132"/>
      <c r="D93" s="1">
        <v>138</v>
      </c>
      <c r="E93" s="1"/>
      <c r="F93" s="1">
        <v>211</v>
      </c>
      <c r="G93" s="1">
        <f t="shared" si="9"/>
        <v>73</v>
      </c>
      <c r="H93" s="1"/>
      <c r="I93" s="5"/>
      <c r="J93" s="5"/>
    </row>
    <row r="94" spans="2:10">
      <c r="B94" s="132"/>
      <c r="C94" s="132"/>
      <c r="D94" s="1">
        <v>168</v>
      </c>
      <c r="E94" s="1"/>
      <c r="F94" s="1"/>
      <c r="G94" s="1"/>
      <c r="H94" s="5" t="s">
        <v>13</v>
      </c>
      <c r="I94" s="5"/>
      <c r="J94" s="5"/>
    </row>
    <row r="95" spans="2:10">
      <c r="B95" s="133"/>
      <c r="C95" s="133"/>
      <c r="D95" s="1">
        <v>168</v>
      </c>
      <c r="E95" s="1"/>
      <c r="F95" s="1"/>
      <c r="G95" s="1"/>
      <c r="H95" s="5" t="s">
        <v>13</v>
      </c>
      <c r="I95" s="5">
        <f>G76+G77+G78+G79+G80+G81+G82+G83+G84+G85+G86+G87+G88+G89+G90+G91+G92+G93</f>
        <v>970</v>
      </c>
      <c r="J95" s="5">
        <f>I95*40</f>
        <v>38800</v>
      </c>
    </row>
    <row r="96" spans="2:10">
      <c r="B96" s="131" t="s">
        <v>699</v>
      </c>
      <c r="C96" s="131" t="s">
        <v>698</v>
      </c>
      <c r="D96" s="1"/>
      <c r="E96" s="1"/>
      <c r="F96" s="1">
        <v>230</v>
      </c>
      <c r="G96" s="1">
        <f>F96-D94</f>
        <v>62</v>
      </c>
      <c r="H96" s="5"/>
      <c r="I96" s="5"/>
      <c r="J96" s="5"/>
    </row>
    <row r="97" spans="2:10">
      <c r="B97" s="132"/>
      <c r="C97" s="132"/>
      <c r="D97" s="1"/>
      <c r="E97" s="1"/>
      <c r="F97" s="1">
        <v>260</v>
      </c>
      <c r="G97" s="1">
        <f>F97-D95</f>
        <v>92</v>
      </c>
      <c r="H97" s="5"/>
      <c r="I97" s="5"/>
      <c r="J97" s="5"/>
    </row>
    <row r="98" spans="2:10">
      <c r="B98" s="132"/>
      <c r="C98" s="132"/>
      <c r="D98" s="1">
        <v>161</v>
      </c>
      <c r="E98" s="1"/>
      <c r="F98" s="1">
        <v>257</v>
      </c>
      <c r="G98" s="1">
        <f>F98-D98</f>
        <v>96</v>
      </c>
      <c r="H98" s="5"/>
      <c r="I98" s="5"/>
      <c r="J98" s="5"/>
    </row>
    <row r="99" spans="2:10">
      <c r="B99" s="132"/>
      <c r="C99" s="132"/>
      <c r="D99" s="1">
        <v>161</v>
      </c>
      <c r="E99" s="1"/>
      <c r="F99" s="1">
        <v>257</v>
      </c>
      <c r="G99" s="1">
        <f t="shared" ref="G99:G105" si="10">F99-D99</f>
        <v>96</v>
      </c>
      <c r="H99" s="5"/>
      <c r="I99" s="5"/>
      <c r="J99" s="5"/>
    </row>
    <row r="100" spans="2:10">
      <c r="B100" s="132"/>
      <c r="C100" s="132"/>
      <c r="D100" s="1">
        <v>150</v>
      </c>
      <c r="E100" s="1"/>
      <c r="F100" s="1">
        <v>257</v>
      </c>
      <c r="G100" s="1">
        <f t="shared" si="10"/>
        <v>107</v>
      </c>
      <c r="H100" s="5"/>
      <c r="I100" s="5"/>
      <c r="J100" s="5"/>
    </row>
    <row r="101" spans="2:10">
      <c r="B101" s="132"/>
      <c r="C101" s="132"/>
      <c r="D101" s="1">
        <v>150</v>
      </c>
      <c r="E101" s="1"/>
      <c r="F101" s="1">
        <v>303</v>
      </c>
      <c r="G101" s="1">
        <f t="shared" si="10"/>
        <v>153</v>
      </c>
      <c r="H101" s="5"/>
      <c r="I101" s="5"/>
      <c r="J101" s="5"/>
    </row>
    <row r="102" spans="2:10">
      <c r="B102" s="132"/>
      <c r="C102" s="132"/>
      <c r="D102" s="1">
        <v>150</v>
      </c>
      <c r="E102" s="1"/>
      <c r="F102" s="1">
        <v>303</v>
      </c>
      <c r="G102" s="1">
        <f t="shared" si="10"/>
        <v>153</v>
      </c>
      <c r="H102" s="5"/>
      <c r="I102" s="5"/>
      <c r="J102" s="5"/>
    </row>
    <row r="103" spans="2:10">
      <c r="B103" s="133"/>
      <c r="C103" s="133"/>
      <c r="D103" s="1">
        <v>150</v>
      </c>
      <c r="E103" s="1"/>
      <c r="F103" s="1">
        <v>303</v>
      </c>
      <c r="G103" s="1">
        <f t="shared" si="10"/>
        <v>153</v>
      </c>
      <c r="H103" s="5"/>
      <c r="I103" s="5">
        <f>G96+G97+G98+G99+G100+G101+G102+G103</f>
        <v>912</v>
      </c>
      <c r="J103" s="5">
        <f>I103*40</f>
        <v>36480</v>
      </c>
    </row>
    <row r="104" spans="2:10">
      <c r="B104" s="131" t="s">
        <v>700</v>
      </c>
      <c r="C104" s="131" t="s">
        <v>701</v>
      </c>
      <c r="D104" s="1">
        <v>50</v>
      </c>
      <c r="E104" s="1"/>
      <c r="F104" s="1">
        <v>90</v>
      </c>
      <c r="G104" s="1">
        <f t="shared" si="10"/>
        <v>40</v>
      </c>
      <c r="H104" s="5"/>
      <c r="I104" s="5"/>
      <c r="J104" s="5"/>
    </row>
    <row r="105" spans="2:10">
      <c r="B105" s="132"/>
      <c r="C105" s="132"/>
      <c r="D105" s="1">
        <v>50</v>
      </c>
      <c r="E105" s="1"/>
      <c r="F105" s="1">
        <v>90</v>
      </c>
      <c r="G105" s="1">
        <f t="shared" si="10"/>
        <v>40</v>
      </c>
      <c r="H105" s="5"/>
      <c r="I105" s="5"/>
      <c r="J105" s="5"/>
    </row>
    <row r="106" spans="2:10">
      <c r="B106" s="132"/>
      <c r="C106" s="132"/>
      <c r="D106" s="1">
        <v>50</v>
      </c>
      <c r="E106" s="1"/>
      <c r="F106" s="1"/>
      <c r="G106" s="1"/>
      <c r="H106" s="5" t="s">
        <v>13</v>
      </c>
      <c r="I106" s="5"/>
      <c r="J106" s="5"/>
    </row>
    <row r="107" spans="2:10">
      <c r="B107" s="133"/>
      <c r="C107" s="133"/>
      <c r="D107" s="1">
        <v>50</v>
      </c>
      <c r="E107" s="1"/>
      <c r="F107" s="1"/>
      <c r="G107" s="1"/>
      <c r="H107" s="5" t="s">
        <v>13</v>
      </c>
      <c r="I107" s="5">
        <v>80</v>
      </c>
      <c r="J107" s="5">
        <f>I107*40</f>
        <v>3200</v>
      </c>
    </row>
    <row r="108" spans="2:10">
      <c r="B108" s="131" t="s">
        <v>702</v>
      </c>
      <c r="C108" s="131" t="s">
        <v>701</v>
      </c>
      <c r="D108" s="1"/>
      <c r="E108" s="1"/>
      <c r="F108" s="1">
        <v>95</v>
      </c>
      <c r="G108" s="1">
        <f>F108-D106</f>
        <v>45</v>
      </c>
      <c r="H108" s="5"/>
      <c r="I108" s="5"/>
      <c r="J108" s="5"/>
    </row>
    <row r="109" spans="2:10">
      <c r="B109" s="132"/>
      <c r="C109" s="132"/>
      <c r="D109" s="1"/>
      <c r="E109" s="1"/>
      <c r="F109" s="1">
        <v>95</v>
      </c>
      <c r="G109" s="1">
        <f>F109-D107</f>
        <v>45</v>
      </c>
      <c r="H109" s="5"/>
      <c r="I109" s="5"/>
      <c r="J109" s="5"/>
    </row>
    <row r="110" spans="2:10">
      <c r="B110" s="132"/>
      <c r="C110" s="132"/>
      <c r="D110" s="1">
        <v>66</v>
      </c>
      <c r="E110" s="1">
        <v>49</v>
      </c>
      <c r="F110" s="1"/>
      <c r="G110" s="1">
        <f>E110-D110</f>
        <v>-17</v>
      </c>
      <c r="H110" s="5"/>
      <c r="I110" s="5"/>
      <c r="J110" s="5"/>
    </row>
    <row r="111" spans="2:10">
      <c r="B111" s="132"/>
      <c r="C111" s="132"/>
      <c r="D111" s="1">
        <v>66</v>
      </c>
      <c r="E111" s="1">
        <v>49</v>
      </c>
      <c r="F111" s="1"/>
      <c r="G111" s="1">
        <f>E111-D111</f>
        <v>-17</v>
      </c>
      <c r="H111" s="5"/>
      <c r="I111" s="5"/>
      <c r="J111" s="5"/>
    </row>
    <row r="112" spans="2:10">
      <c r="B112" s="132"/>
      <c r="C112" s="132"/>
      <c r="D112" s="1">
        <v>50</v>
      </c>
      <c r="E112" s="1"/>
      <c r="F112" s="1">
        <v>97</v>
      </c>
      <c r="G112" s="1">
        <f>F112-D112</f>
        <v>47</v>
      </c>
      <c r="H112" s="5"/>
      <c r="I112" s="5"/>
      <c r="J112" s="5"/>
    </row>
    <row r="113" spans="2:10">
      <c r="B113" s="132"/>
      <c r="C113" s="133"/>
      <c r="D113" s="1">
        <v>50</v>
      </c>
      <c r="E113" s="1"/>
      <c r="F113" s="1"/>
      <c r="G113" s="1"/>
      <c r="H113" s="5" t="s">
        <v>13</v>
      </c>
      <c r="I113" s="5"/>
      <c r="J113" s="5"/>
    </row>
    <row r="114" spans="2:10">
      <c r="B114" s="132"/>
      <c r="C114" s="131" t="s">
        <v>703</v>
      </c>
      <c r="D114" s="1">
        <v>115</v>
      </c>
      <c r="E114" s="1">
        <v>103</v>
      </c>
      <c r="F114" s="1"/>
      <c r="G114" s="1">
        <f>E114-D114</f>
        <v>-12</v>
      </c>
      <c r="H114" s="5"/>
      <c r="I114" s="5"/>
      <c r="J114" s="5"/>
    </row>
    <row r="115" spans="2:10">
      <c r="B115" s="133"/>
      <c r="C115" s="133"/>
      <c r="D115" s="1">
        <v>115</v>
      </c>
      <c r="E115" s="1">
        <v>103</v>
      </c>
      <c r="F115" s="1"/>
      <c r="G115" s="1">
        <f>E115-D115</f>
        <v>-12</v>
      </c>
      <c r="H115" s="5"/>
      <c r="I115" s="5">
        <f>G108+G109+G110+G111+G112+G114+G115</f>
        <v>79</v>
      </c>
      <c r="J115" s="5">
        <f>I115*40</f>
        <v>3160</v>
      </c>
    </row>
    <row r="116" spans="2:10">
      <c r="B116" s="131" t="s">
        <v>704</v>
      </c>
      <c r="C116" s="131" t="s">
        <v>701</v>
      </c>
      <c r="D116" s="1"/>
      <c r="E116" s="1"/>
      <c r="F116" s="1">
        <v>115</v>
      </c>
      <c r="G116" s="1">
        <f>F116-D113</f>
        <v>65</v>
      </c>
      <c r="H116" s="5"/>
      <c r="I116" s="5"/>
      <c r="J116" s="5"/>
    </row>
    <row r="117" spans="2:10">
      <c r="B117" s="132"/>
      <c r="C117" s="132"/>
      <c r="D117" s="1">
        <v>80</v>
      </c>
      <c r="E117" s="1"/>
      <c r="F117" s="1">
        <v>115</v>
      </c>
      <c r="G117" s="1">
        <f>F117-D117</f>
        <v>35</v>
      </c>
      <c r="H117" s="5"/>
      <c r="I117" s="5"/>
      <c r="J117" s="5"/>
    </row>
    <row r="118" spans="2:10">
      <c r="B118" s="132"/>
      <c r="C118" s="132"/>
      <c r="D118" s="1">
        <v>80</v>
      </c>
      <c r="E118" s="1">
        <v>70</v>
      </c>
      <c r="F118" s="1"/>
      <c r="G118" s="1">
        <f>E118-D118</f>
        <v>-10</v>
      </c>
      <c r="H118" s="5"/>
      <c r="I118" s="5"/>
      <c r="J118" s="5"/>
    </row>
    <row r="119" spans="2:10">
      <c r="B119" s="132"/>
      <c r="C119" s="132"/>
      <c r="D119" s="1">
        <v>80</v>
      </c>
      <c r="E119" s="1">
        <v>70</v>
      </c>
      <c r="F119" s="1"/>
      <c r="G119" s="1">
        <f>E119-D119</f>
        <v>-10</v>
      </c>
      <c r="H119" s="5"/>
      <c r="I119" s="5"/>
      <c r="J119" s="5"/>
    </row>
    <row r="120" spans="2:10">
      <c r="B120" s="132"/>
      <c r="C120" s="132"/>
      <c r="D120" s="1">
        <v>65</v>
      </c>
      <c r="E120" s="1"/>
      <c r="F120" s="1"/>
      <c r="G120" s="1"/>
      <c r="H120" s="5" t="s">
        <v>13</v>
      </c>
      <c r="I120" s="5"/>
      <c r="J120" s="5"/>
    </row>
    <row r="121" spans="2:10">
      <c r="B121" s="132"/>
      <c r="C121" s="132"/>
      <c r="D121" s="1">
        <v>55</v>
      </c>
      <c r="E121" s="1"/>
      <c r="F121" s="1"/>
      <c r="G121" s="1"/>
      <c r="H121" s="5" t="s">
        <v>13</v>
      </c>
      <c r="I121" s="5"/>
      <c r="J121" s="5"/>
    </row>
    <row r="122" spans="2:10">
      <c r="B122" s="132"/>
      <c r="C122" s="133"/>
      <c r="D122" s="1">
        <v>50</v>
      </c>
      <c r="E122" s="1"/>
      <c r="F122" s="1"/>
      <c r="G122" s="1"/>
      <c r="H122" s="5" t="s">
        <v>13</v>
      </c>
      <c r="I122" s="5"/>
      <c r="J122" s="5"/>
    </row>
    <row r="123" spans="2:10">
      <c r="B123" s="132"/>
      <c r="C123" s="131" t="s">
        <v>705</v>
      </c>
      <c r="D123" s="1">
        <v>116</v>
      </c>
      <c r="E123" s="1">
        <v>102</v>
      </c>
      <c r="F123" s="1"/>
      <c r="G123" s="1">
        <f>E123-D123</f>
        <v>-14</v>
      </c>
      <c r="H123" s="5"/>
      <c r="I123" s="5"/>
      <c r="J123" s="5"/>
    </row>
    <row r="124" spans="2:10">
      <c r="B124" s="133"/>
      <c r="C124" s="133"/>
      <c r="D124" s="1">
        <v>116</v>
      </c>
      <c r="E124" s="1">
        <v>102</v>
      </c>
      <c r="F124" s="1"/>
      <c r="G124" s="1">
        <f>E124-D124</f>
        <v>-14</v>
      </c>
      <c r="H124" s="5"/>
      <c r="I124" s="5">
        <f>G116+G117+G118+G119+G123+G124</f>
        <v>52</v>
      </c>
      <c r="J124" s="5">
        <f>I124*40</f>
        <v>2080</v>
      </c>
    </row>
    <row r="125" spans="2:10">
      <c r="B125" s="131" t="s">
        <v>706</v>
      </c>
      <c r="C125" s="131" t="s">
        <v>701</v>
      </c>
      <c r="D125" s="1"/>
      <c r="E125" s="1">
        <v>50</v>
      </c>
      <c r="F125" s="1"/>
      <c r="G125" s="1">
        <f>E125-D120</f>
        <v>-15</v>
      </c>
      <c r="H125" s="5"/>
      <c r="I125" s="5"/>
      <c r="J125" s="5"/>
    </row>
    <row r="126" spans="2:10">
      <c r="B126" s="132"/>
      <c r="C126" s="132"/>
      <c r="D126" s="1"/>
      <c r="E126" s="1">
        <v>50</v>
      </c>
      <c r="F126" s="1"/>
      <c r="G126" s="1">
        <f>E126-D121</f>
        <v>-5</v>
      </c>
      <c r="H126" s="5"/>
      <c r="I126" s="5"/>
      <c r="J126" s="5"/>
    </row>
    <row r="127" spans="2:10">
      <c r="B127" s="132"/>
      <c r="C127" s="133"/>
      <c r="D127" s="1"/>
      <c r="E127" s="1">
        <v>50</v>
      </c>
      <c r="F127" s="1"/>
      <c r="G127" s="1">
        <f>E127-D122</f>
        <v>0</v>
      </c>
      <c r="H127" s="5"/>
      <c r="I127" s="5"/>
      <c r="J127" s="5"/>
    </row>
    <row r="128" spans="2:10">
      <c r="B128" s="132"/>
      <c r="C128" s="131" t="s">
        <v>705</v>
      </c>
      <c r="D128" s="1">
        <v>110</v>
      </c>
      <c r="E128" s="1">
        <v>89</v>
      </c>
      <c r="F128" s="1"/>
      <c r="G128" s="1">
        <f>E128-D128</f>
        <v>-21</v>
      </c>
      <c r="H128" s="5"/>
      <c r="I128" s="5"/>
      <c r="J128" s="5"/>
    </row>
    <row r="129" spans="2:10">
      <c r="B129" s="132"/>
      <c r="C129" s="133"/>
      <c r="D129" s="1">
        <v>110</v>
      </c>
      <c r="E129" s="1">
        <v>89</v>
      </c>
      <c r="F129" s="1"/>
      <c r="G129" s="1">
        <f>E129-D129</f>
        <v>-21</v>
      </c>
      <c r="H129" s="5"/>
      <c r="I129" s="5"/>
      <c r="J129" s="5"/>
    </row>
    <row r="130" spans="2:10">
      <c r="B130" s="132"/>
      <c r="C130" s="131" t="s">
        <v>712</v>
      </c>
      <c r="D130" s="1">
        <v>136</v>
      </c>
      <c r="E130" s="1">
        <v>136</v>
      </c>
      <c r="F130" s="1"/>
      <c r="G130" s="1">
        <f>E130-D130</f>
        <v>0</v>
      </c>
      <c r="H130" s="5"/>
      <c r="I130" s="5"/>
      <c r="J130" s="5"/>
    </row>
    <row r="131" spans="2:10">
      <c r="B131" s="133"/>
      <c r="C131" s="133"/>
      <c r="D131" s="1">
        <v>136</v>
      </c>
      <c r="E131" s="1">
        <v>136</v>
      </c>
      <c r="F131" s="1"/>
      <c r="G131" s="1">
        <f>E131-D131</f>
        <v>0</v>
      </c>
      <c r="H131" s="5"/>
      <c r="I131" s="5">
        <f>G125+G126+G127+G128+G129+G130+G131</f>
        <v>-62</v>
      </c>
      <c r="J131" s="5">
        <f>I131*40</f>
        <v>-2480</v>
      </c>
    </row>
    <row r="132" spans="2:10">
      <c r="B132" s="131" t="s">
        <v>709</v>
      </c>
      <c r="C132" s="131" t="s">
        <v>712</v>
      </c>
      <c r="D132" s="1">
        <v>145.5</v>
      </c>
      <c r="E132" s="1"/>
      <c r="F132" s="1">
        <v>165</v>
      </c>
      <c r="G132" s="1">
        <f>F132-D132</f>
        <v>19.5</v>
      </c>
      <c r="H132" s="5"/>
      <c r="I132" s="5"/>
      <c r="J132" s="5"/>
    </row>
    <row r="133" spans="2:10">
      <c r="B133" s="132"/>
      <c r="C133" s="132"/>
      <c r="D133" s="1">
        <v>145.5</v>
      </c>
      <c r="E133" s="1"/>
      <c r="F133" s="1">
        <v>165</v>
      </c>
      <c r="G133" s="1">
        <f t="shared" ref="G133:G135" si="11">F133-D133</f>
        <v>19.5</v>
      </c>
      <c r="H133" s="5"/>
      <c r="I133" s="5"/>
      <c r="J133" s="5"/>
    </row>
    <row r="134" spans="2:10">
      <c r="B134" s="132"/>
      <c r="C134" s="132"/>
      <c r="D134" s="1">
        <v>145.5</v>
      </c>
      <c r="E134" s="1"/>
      <c r="F134" s="1">
        <v>195</v>
      </c>
      <c r="G134" s="1">
        <f t="shared" si="11"/>
        <v>49.5</v>
      </c>
      <c r="H134" s="5"/>
      <c r="I134" s="5"/>
      <c r="J134" s="5"/>
    </row>
    <row r="135" spans="2:10">
      <c r="B135" s="132"/>
      <c r="C135" s="133"/>
      <c r="D135" s="1">
        <v>145.5</v>
      </c>
      <c r="E135" s="1"/>
      <c r="F135" s="1">
        <v>195</v>
      </c>
      <c r="G135" s="1">
        <f t="shared" si="11"/>
        <v>49.5</v>
      </c>
      <c r="H135" s="5"/>
      <c r="I135" s="5"/>
      <c r="J135" s="5"/>
    </row>
    <row r="136" spans="2:10">
      <c r="B136" s="132"/>
      <c r="C136" s="131" t="s">
        <v>713</v>
      </c>
      <c r="D136" s="1">
        <v>161</v>
      </c>
      <c r="E136" s="1">
        <v>148</v>
      </c>
      <c r="F136" s="1"/>
      <c r="G136" s="1">
        <f>E136-D136</f>
        <v>-13</v>
      </c>
      <c r="H136" s="5"/>
      <c r="I136" s="5"/>
      <c r="J136" s="5"/>
    </row>
    <row r="137" spans="2:10">
      <c r="B137" s="132"/>
      <c r="C137" s="132"/>
      <c r="D137" s="1">
        <v>161</v>
      </c>
      <c r="E137" s="1">
        <v>148</v>
      </c>
      <c r="F137" s="1"/>
      <c r="G137" s="1">
        <f t="shared" ref="G137:G139" si="12">E137-D137</f>
        <v>-13</v>
      </c>
      <c r="H137" s="5"/>
      <c r="I137" s="5"/>
      <c r="J137" s="5"/>
    </row>
    <row r="138" spans="2:10">
      <c r="B138" s="132"/>
      <c r="C138" s="132"/>
      <c r="D138" s="1">
        <v>161</v>
      </c>
      <c r="E138" s="1">
        <v>148</v>
      </c>
      <c r="F138" s="1"/>
      <c r="G138" s="1">
        <f t="shared" si="12"/>
        <v>-13</v>
      </c>
      <c r="H138" s="5"/>
      <c r="I138" s="5"/>
      <c r="J138" s="5"/>
    </row>
    <row r="139" spans="2:10">
      <c r="B139" s="132"/>
      <c r="C139" s="133"/>
      <c r="D139" s="1">
        <v>161</v>
      </c>
      <c r="E139" s="1">
        <v>148</v>
      </c>
      <c r="F139" s="1"/>
      <c r="G139" s="1">
        <f t="shared" si="12"/>
        <v>-13</v>
      </c>
      <c r="H139" s="5"/>
      <c r="I139" s="5"/>
      <c r="J139" s="5"/>
    </row>
    <row r="140" spans="2:10">
      <c r="B140" s="132"/>
      <c r="C140" s="131" t="s">
        <v>712</v>
      </c>
      <c r="D140" s="1">
        <v>215</v>
      </c>
      <c r="E140" s="1"/>
      <c r="F140" s="1">
        <v>240</v>
      </c>
      <c r="G140" s="1">
        <f>F140-D140</f>
        <v>25</v>
      </c>
      <c r="H140" s="5"/>
      <c r="I140" s="5"/>
      <c r="J140" s="5"/>
    </row>
    <row r="141" spans="2:10">
      <c r="B141" s="132"/>
      <c r="C141" s="132"/>
      <c r="D141" s="1">
        <v>215</v>
      </c>
      <c r="E141" s="1"/>
      <c r="F141" s="1">
        <v>240</v>
      </c>
      <c r="G141" s="1">
        <f t="shared" ref="G141:G151" si="13">F141-D141</f>
        <v>25</v>
      </c>
      <c r="H141" s="5"/>
      <c r="I141" s="5"/>
      <c r="J141" s="5"/>
    </row>
    <row r="142" spans="2:10">
      <c r="B142" s="132"/>
      <c r="C142" s="132"/>
      <c r="D142" s="1">
        <v>215</v>
      </c>
      <c r="E142" s="1"/>
      <c r="F142" s="1">
        <v>250</v>
      </c>
      <c r="G142" s="1">
        <f t="shared" si="13"/>
        <v>35</v>
      </c>
      <c r="H142" s="5"/>
      <c r="I142" s="5"/>
      <c r="J142" s="5"/>
    </row>
    <row r="143" spans="2:10">
      <c r="B143" s="133"/>
      <c r="C143" s="133"/>
      <c r="D143" s="1">
        <v>215</v>
      </c>
      <c r="E143" s="1"/>
      <c r="F143" s="1">
        <v>250</v>
      </c>
      <c r="G143" s="1">
        <f t="shared" si="13"/>
        <v>35</v>
      </c>
      <c r="H143" s="5"/>
      <c r="I143" s="5">
        <f>G132+G133+G134+G135+G136+G137+G138+G139+G140+G141+G142+G143</f>
        <v>206</v>
      </c>
      <c r="J143" s="5">
        <f>I143*40</f>
        <v>8240</v>
      </c>
    </row>
    <row r="144" spans="2:10">
      <c r="B144" s="143" t="s">
        <v>714</v>
      </c>
      <c r="C144" s="131" t="s">
        <v>712</v>
      </c>
      <c r="D144" s="1">
        <v>296</v>
      </c>
      <c r="E144" s="1"/>
      <c r="F144" s="1">
        <v>315</v>
      </c>
      <c r="G144" s="1">
        <f t="shared" si="13"/>
        <v>19</v>
      </c>
      <c r="H144" s="5"/>
      <c r="I144" s="5"/>
      <c r="J144" s="5"/>
    </row>
    <row r="145" spans="2:10">
      <c r="B145" s="144"/>
      <c r="C145" s="132"/>
      <c r="D145" s="1">
        <v>296</v>
      </c>
      <c r="E145" s="1"/>
      <c r="F145" s="1">
        <v>330</v>
      </c>
      <c r="G145" s="1">
        <f t="shared" si="13"/>
        <v>34</v>
      </c>
      <c r="H145" s="5"/>
      <c r="I145" s="5"/>
      <c r="J145" s="5"/>
    </row>
    <row r="146" spans="2:10">
      <c r="B146" s="144"/>
      <c r="C146" s="132"/>
      <c r="D146" s="1">
        <v>296</v>
      </c>
      <c r="E146" s="1"/>
      <c r="F146" s="1">
        <v>350</v>
      </c>
      <c r="G146" s="1">
        <f t="shared" si="13"/>
        <v>54</v>
      </c>
      <c r="H146" s="5"/>
      <c r="I146" s="5"/>
      <c r="J146" s="5"/>
    </row>
    <row r="147" spans="2:10">
      <c r="B147" s="144"/>
      <c r="C147" s="132"/>
      <c r="D147" s="1">
        <v>296</v>
      </c>
      <c r="E147" s="1"/>
      <c r="F147" s="1">
        <v>350</v>
      </c>
      <c r="G147" s="1">
        <f t="shared" si="13"/>
        <v>54</v>
      </c>
      <c r="H147" s="5"/>
      <c r="I147" s="5"/>
      <c r="J147" s="5"/>
    </row>
    <row r="148" spans="2:10">
      <c r="B148" s="144"/>
      <c r="C148" s="132"/>
      <c r="D148" s="1">
        <v>330</v>
      </c>
      <c r="E148" s="1"/>
      <c r="F148" s="1">
        <v>360</v>
      </c>
      <c r="G148" s="1">
        <f t="shared" si="13"/>
        <v>30</v>
      </c>
      <c r="H148" s="5"/>
      <c r="I148" s="5"/>
      <c r="J148" s="5"/>
    </row>
    <row r="149" spans="2:10">
      <c r="B149" s="144"/>
      <c r="C149" s="132"/>
      <c r="D149" s="1">
        <v>330</v>
      </c>
      <c r="E149" s="1"/>
      <c r="F149" s="1">
        <v>360</v>
      </c>
      <c r="G149" s="1">
        <f t="shared" si="13"/>
        <v>30</v>
      </c>
      <c r="H149" s="5"/>
      <c r="I149" s="5"/>
      <c r="J149" s="5"/>
    </row>
    <row r="150" spans="2:10">
      <c r="B150" s="144"/>
      <c r="C150" s="132"/>
      <c r="D150" s="1">
        <v>330</v>
      </c>
      <c r="E150" s="1"/>
      <c r="F150" s="1">
        <v>375</v>
      </c>
      <c r="G150" s="1">
        <f t="shared" si="13"/>
        <v>45</v>
      </c>
      <c r="H150" s="5"/>
      <c r="I150" s="5"/>
      <c r="J150" s="5"/>
    </row>
    <row r="151" spans="2:10">
      <c r="B151" s="144"/>
      <c r="C151" s="133"/>
      <c r="D151" s="1">
        <v>330</v>
      </c>
      <c r="E151" s="1"/>
      <c r="F151" s="1">
        <v>375</v>
      </c>
      <c r="G151" s="1">
        <f t="shared" si="13"/>
        <v>45</v>
      </c>
      <c r="H151" s="5"/>
      <c r="I151" s="5"/>
      <c r="J151" s="5"/>
    </row>
    <row r="152" spans="2:10">
      <c r="B152" s="145"/>
      <c r="C152" s="129" t="s">
        <v>717</v>
      </c>
      <c r="D152" s="5">
        <v>100</v>
      </c>
      <c r="E152" s="1"/>
      <c r="F152" s="1"/>
      <c r="G152" s="1"/>
      <c r="H152" s="5" t="s">
        <v>13</v>
      </c>
      <c r="I152" s="5">
        <f>G144+G145+G146+G147+G148+G149+G150+G151</f>
        <v>311</v>
      </c>
      <c r="J152" s="5">
        <f>I152*40</f>
        <v>12440</v>
      </c>
    </row>
    <row r="153" spans="2:10">
      <c r="B153" s="1"/>
      <c r="C153" s="1"/>
      <c r="D153" s="1"/>
      <c r="E153" s="1"/>
      <c r="F153" s="1"/>
      <c r="G153" s="5">
        <f>SUM(G6:G151)</f>
        <v>4767</v>
      </c>
      <c r="H153" s="5">
        <f>G153*40</f>
        <v>190680</v>
      </c>
      <c r="I153" s="1"/>
      <c r="J153" s="1"/>
    </row>
  </sheetData>
  <mergeCells count="53">
    <mergeCell ref="B132:B143"/>
    <mergeCell ref="C132:C135"/>
    <mergeCell ref="C136:C139"/>
    <mergeCell ref="C140:C143"/>
    <mergeCell ref="B144:B152"/>
    <mergeCell ref="C144:C151"/>
    <mergeCell ref="B76:B95"/>
    <mergeCell ref="C76:C79"/>
    <mergeCell ref="C80:C95"/>
    <mergeCell ref="C116:C122"/>
    <mergeCell ref="B116:B124"/>
    <mergeCell ref="C123:C124"/>
    <mergeCell ref="B108:B115"/>
    <mergeCell ref="C108:C113"/>
    <mergeCell ref="C114:C115"/>
    <mergeCell ref="C47:C48"/>
    <mergeCell ref="B62:B69"/>
    <mergeCell ref="C62:C69"/>
    <mergeCell ref="B56:B61"/>
    <mergeCell ref="C56:C61"/>
    <mergeCell ref="B49:B55"/>
    <mergeCell ref="C49:C51"/>
    <mergeCell ref="C52:C53"/>
    <mergeCell ref="C54:C55"/>
    <mergeCell ref="C26:C29"/>
    <mergeCell ref="B24:B29"/>
    <mergeCell ref="B30:B33"/>
    <mergeCell ref="C30:C33"/>
    <mergeCell ref="C24:C25"/>
    <mergeCell ref="I3:J4"/>
    <mergeCell ref="B6:B13"/>
    <mergeCell ref="B14:B19"/>
    <mergeCell ref="B20:B23"/>
    <mergeCell ref="C6:C9"/>
    <mergeCell ref="C10:C13"/>
    <mergeCell ref="C14:C19"/>
    <mergeCell ref="C20:C23"/>
    <mergeCell ref="B125:B131"/>
    <mergeCell ref="C125:C127"/>
    <mergeCell ref="C128:C129"/>
    <mergeCell ref="C130:C131"/>
    <mergeCell ref="C34:C38"/>
    <mergeCell ref="B39:B42"/>
    <mergeCell ref="C39:C42"/>
    <mergeCell ref="B43:B48"/>
    <mergeCell ref="C43:C46"/>
    <mergeCell ref="B70:B75"/>
    <mergeCell ref="C70:C75"/>
    <mergeCell ref="B34:B38"/>
    <mergeCell ref="B104:B107"/>
    <mergeCell ref="C104:C107"/>
    <mergeCell ref="B96:B103"/>
    <mergeCell ref="C96:C10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98"/>
  <sheetViews>
    <sheetView tabSelected="1" topLeftCell="A175" workbookViewId="0">
      <selection activeCell="B196" sqref="B196:B197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49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49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131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133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131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133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131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133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131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133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131" t="s">
        <v>463</v>
      </c>
      <c r="C18" s="131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132"/>
      <c r="C19" s="132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133"/>
      <c r="C20" s="132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133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131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133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131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133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131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132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133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131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133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131" t="s">
        <v>487</v>
      </c>
      <c r="C42" s="131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132"/>
      <c r="C43" s="132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133"/>
      <c r="C44" s="133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131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132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133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131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133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131" t="s">
        <v>512</v>
      </c>
      <c r="C69" s="131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132"/>
      <c r="C70" s="133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133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46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48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131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133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131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133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131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133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131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133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49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49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49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49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131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133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131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133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46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48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131" t="s">
        <v>570</v>
      </c>
      <c r="C123" s="131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132"/>
      <c r="C124" s="132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133"/>
      <c r="C125" s="133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131" t="s">
        <v>571</v>
      </c>
      <c r="C126" s="131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133"/>
      <c r="C127" s="133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131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133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131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133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131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133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131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133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131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133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 t="s">
        <v>603</v>
      </c>
      <c r="C156" s="100" t="s">
        <v>230</v>
      </c>
      <c r="D156" s="1">
        <v>1061</v>
      </c>
      <c r="E156" s="1">
        <v>570</v>
      </c>
      <c r="F156" s="1"/>
      <c r="G156" s="1"/>
      <c r="H156" s="1"/>
      <c r="I156" s="1"/>
      <c r="J156" s="13"/>
      <c r="K156" s="1" t="s">
        <v>13</v>
      </c>
    </row>
    <row r="157" spans="2:11">
      <c r="B157" s="1" t="s">
        <v>604</v>
      </c>
      <c r="C157" s="100"/>
      <c r="D157" s="1"/>
      <c r="E157" s="1"/>
      <c r="F157" s="1">
        <v>585</v>
      </c>
      <c r="G157" s="1"/>
      <c r="H157" s="1"/>
      <c r="I157" s="1">
        <f>F157-E156</f>
        <v>15</v>
      </c>
      <c r="J157" s="13">
        <f>I157*D156</f>
        <v>15915</v>
      </c>
      <c r="K157" s="1"/>
    </row>
    <row r="158" spans="2:11">
      <c r="B158" s="1" t="s">
        <v>606</v>
      </c>
      <c r="C158" s="131" t="s">
        <v>504</v>
      </c>
      <c r="D158" s="1">
        <v>600</v>
      </c>
      <c r="E158" s="1">
        <v>1872</v>
      </c>
      <c r="F158" s="1"/>
      <c r="G158" s="1"/>
      <c r="H158" s="1"/>
      <c r="I158" s="1"/>
      <c r="J158" s="13"/>
      <c r="K158" s="1" t="s">
        <v>13</v>
      </c>
    </row>
    <row r="159" spans="2:11">
      <c r="B159" s="1" t="s">
        <v>607</v>
      </c>
      <c r="C159" s="133"/>
      <c r="D159" s="1"/>
      <c r="E159" s="1"/>
      <c r="F159" s="1">
        <v>1975</v>
      </c>
      <c r="G159" s="1"/>
      <c r="H159" s="1"/>
      <c r="I159" s="1">
        <f>F159-E158</f>
        <v>103</v>
      </c>
      <c r="J159" s="13">
        <f>I159*D158</f>
        <v>61800</v>
      </c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5">
        <f>SUM(J138:J159)</f>
        <v>268987</v>
      </c>
      <c r="K160" s="1"/>
    </row>
    <row r="162" spans="2:11">
      <c r="B162" s="5" t="s">
        <v>113</v>
      </c>
      <c r="C162" s="5">
        <v>2018</v>
      </c>
      <c r="D162" s="5"/>
      <c r="E162" s="1"/>
      <c r="F162" s="1"/>
      <c r="G162" s="1"/>
      <c r="H162" s="1"/>
      <c r="I162" s="1"/>
      <c r="J162" s="1"/>
      <c r="K162" s="1"/>
    </row>
    <row r="163" spans="2:11">
      <c r="B163" s="15" t="s">
        <v>0</v>
      </c>
      <c r="C163" s="15" t="s">
        <v>209</v>
      </c>
      <c r="D163" s="15" t="s">
        <v>219</v>
      </c>
      <c r="E163" s="16" t="s">
        <v>210</v>
      </c>
      <c r="F163" s="17" t="s">
        <v>3</v>
      </c>
      <c r="G163" s="18" t="s">
        <v>6</v>
      </c>
      <c r="H163" s="19" t="s">
        <v>7</v>
      </c>
      <c r="I163" s="15" t="s">
        <v>4</v>
      </c>
      <c r="J163" s="15" t="s">
        <v>266</v>
      </c>
      <c r="K163" s="15" t="s">
        <v>9</v>
      </c>
    </row>
    <row r="164" spans="2:11">
      <c r="B164" s="1" t="s">
        <v>625</v>
      </c>
      <c r="C164" s="113" t="s">
        <v>637</v>
      </c>
      <c r="D164" s="1">
        <v>1061</v>
      </c>
      <c r="E164" s="1">
        <v>565</v>
      </c>
      <c r="F164" s="1"/>
      <c r="G164" s="1"/>
      <c r="H164" s="1"/>
      <c r="I164" s="1"/>
      <c r="J164" s="1"/>
      <c r="K164" s="1" t="s">
        <v>13</v>
      </c>
    </row>
    <row r="165" spans="2:11">
      <c r="B165" s="1" t="s">
        <v>633</v>
      </c>
      <c r="C165" s="1"/>
      <c r="D165" s="1"/>
      <c r="E165" s="1"/>
      <c r="F165" s="1">
        <v>600</v>
      </c>
      <c r="G165" s="1"/>
      <c r="H165" s="1"/>
      <c r="I165" s="1">
        <f>F165-E164</f>
        <v>35</v>
      </c>
      <c r="J165" s="1">
        <f>I165*D164</f>
        <v>37135</v>
      </c>
      <c r="K165" s="1"/>
    </row>
    <row r="166" spans="2:11">
      <c r="B166" s="1" t="s">
        <v>636</v>
      </c>
      <c r="C166" s="112" t="s">
        <v>530</v>
      </c>
      <c r="D166" s="1">
        <v>800</v>
      </c>
      <c r="E166" s="1">
        <v>1215</v>
      </c>
      <c r="F166" s="1">
        <v>1240</v>
      </c>
      <c r="G166" s="1"/>
      <c r="H166" s="1"/>
      <c r="I166" s="1">
        <f>F166-E166</f>
        <v>25</v>
      </c>
      <c r="J166" s="1">
        <f>I166*D166</f>
        <v>20000</v>
      </c>
      <c r="K166" s="1"/>
    </row>
    <row r="167" spans="2:11">
      <c r="B167" s="1" t="s">
        <v>640</v>
      </c>
      <c r="C167" s="131" t="s">
        <v>530</v>
      </c>
      <c r="D167" s="1">
        <v>800</v>
      </c>
      <c r="E167" s="1">
        <v>1233</v>
      </c>
      <c r="F167" s="1"/>
      <c r="G167" s="1"/>
      <c r="H167" s="109"/>
      <c r="I167" s="1"/>
      <c r="J167" s="1"/>
      <c r="K167" s="1" t="s">
        <v>13</v>
      </c>
    </row>
    <row r="168" spans="2:11">
      <c r="B168" s="1" t="s">
        <v>649</v>
      </c>
      <c r="C168" s="133"/>
      <c r="D168" s="1"/>
      <c r="E168" s="1"/>
      <c r="F168" s="1">
        <v>1300</v>
      </c>
      <c r="G168" s="1"/>
      <c r="H168" s="109"/>
      <c r="I168" s="1">
        <f>F168-E167</f>
        <v>67</v>
      </c>
      <c r="J168" s="1">
        <f>I168*D167</f>
        <v>53600</v>
      </c>
      <c r="K168" s="1"/>
    </row>
    <row r="169" spans="2:11">
      <c r="B169" s="1" t="s">
        <v>654</v>
      </c>
      <c r="C169" s="131" t="s">
        <v>530</v>
      </c>
      <c r="D169" s="1">
        <v>800</v>
      </c>
      <c r="E169" s="1">
        <v>1299</v>
      </c>
      <c r="F169" s="1"/>
      <c r="G169" s="1"/>
      <c r="H169" s="109"/>
      <c r="I169" s="1"/>
      <c r="J169" s="1"/>
      <c r="K169" s="1" t="s">
        <v>13</v>
      </c>
    </row>
    <row r="170" spans="2:11">
      <c r="B170" s="1" t="s">
        <v>651</v>
      </c>
      <c r="C170" s="133"/>
      <c r="D170" s="1"/>
      <c r="E170" s="1"/>
      <c r="F170" s="1">
        <v>1329</v>
      </c>
      <c r="G170" s="1"/>
      <c r="H170" s="109"/>
      <c r="I170" s="1">
        <f>F170-E169</f>
        <v>30</v>
      </c>
      <c r="J170" s="1">
        <f>I170*D169</f>
        <v>24000</v>
      </c>
      <c r="K170" s="1"/>
    </row>
    <row r="171" spans="2:11">
      <c r="B171" s="1" t="s">
        <v>652</v>
      </c>
      <c r="C171" s="113" t="s">
        <v>359</v>
      </c>
      <c r="D171" s="1">
        <v>750</v>
      </c>
      <c r="E171" s="1">
        <v>1292</v>
      </c>
      <c r="F171" s="1"/>
      <c r="G171" s="1">
        <v>1305</v>
      </c>
      <c r="H171" s="109"/>
      <c r="I171" s="1">
        <f>G171-E171</f>
        <v>13</v>
      </c>
      <c r="J171" s="1">
        <f>I171*D171</f>
        <v>9750</v>
      </c>
      <c r="K171" s="1"/>
    </row>
    <row r="172" spans="2:11">
      <c r="B172" s="1" t="s">
        <v>656</v>
      </c>
      <c r="C172" s="131" t="s">
        <v>359</v>
      </c>
      <c r="D172" s="1">
        <v>750</v>
      </c>
      <c r="E172" s="1"/>
      <c r="F172" s="1"/>
      <c r="G172" s="1">
        <v>1292</v>
      </c>
      <c r="H172" s="109"/>
      <c r="I172" s="1"/>
      <c r="J172" s="1"/>
      <c r="K172" s="1"/>
    </row>
    <row r="173" spans="2:11">
      <c r="B173" s="1" t="s">
        <v>660</v>
      </c>
      <c r="C173" s="133"/>
      <c r="D173" s="1"/>
      <c r="E173" s="1">
        <v>1225</v>
      </c>
      <c r="F173" s="1"/>
      <c r="G173" s="1"/>
      <c r="H173" s="109"/>
      <c r="I173" s="1">
        <f>G172-E173</f>
        <v>67</v>
      </c>
      <c r="J173" s="1">
        <f>I173*D172</f>
        <v>50250</v>
      </c>
      <c r="K173" s="1"/>
    </row>
    <row r="174" spans="2:11">
      <c r="B174" s="1"/>
      <c r="C174" s="1"/>
      <c r="D174" s="1"/>
      <c r="E174" s="1"/>
      <c r="F174" s="1"/>
      <c r="G174" s="1"/>
      <c r="H174" s="134" t="s">
        <v>638</v>
      </c>
      <c r="I174" s="135"/>
      <c r="J174" s="5">
        <f>SUM(J165:J173)</f>
        <v>194735</v>
      </c>
      <c r="K174" s="1"/>
    </row>
    <row r="177" spans="2:11">
      <c r="B177" s="5" t="s">
        <v>139</v>
      </c>
      <c r="C177" s="5">
        <v>2018</v>
      </c>
      <c r="D177" s="5"/>
      <c r="E177" s="1"/>
      <c r="F177" s="1"/>
      <c r="G177" s="1"/>
      <c r="H177" s="1"/>
      <c r="I177" s="1"/>
      <c r="J177" s="1"/>
      <c r="K177" s="1"/>
    </row>
    <row r="178" spans="2:11">
      <c r="B178" s="15" t="s">
        <v>0</v>
      </c>
      <c r="C178" s="15" t="s">
        <v>209</v>
      </c>
      <c r="D178" s="15" t="s">
        <v>219</v>
      </c>
      <c r="E178" s="16" t="s">
        <v>210</v>
      </c>
      <c r="F178" s="17" t="s">
        <v>3</v>
      </c>
      <c r="G178" s="18" t="s">
        <v>6</v>
      </c>
      <c r="H178" s="19" t="s">
        <v>7</v>
      </c>
      <c r="I178" s="15" t="s">
        <v>4</v>
      </c>
      <c r="J178" s="15" t="s">
        <v>266</v>
      </c>
      <c r="K178" s="15" t="s">
        <v>9</v>
      </c>
    </row>
    <row r="179" spans="2:11">
      <c r="B179" s="1" t="s">
        <v>666</v>
      </c>
      <c r="C179" s="1" t="s">
        <v>678</v>
      </c>
      <c r="D179" s="1">
        <v>75</v>
      </c>
      <c r="E179" s="1">
        <v>8825</v>
      </c>
      <c r="F179" s="1"/>
      <c r="G179" s="1"/>
      <c r="H179" s="1"/>
      <c r="I179" s="1"/>
      <c r="J179" s="1"/>
      <c r="K179" s="1" t="s">
        <v>13</v>
      </c>
    </row>
    <row r="180" spans="2:11">
      <c r="B180" s="1" t="s">
        <v>673</v>
      </c>
      <c r="C180" s="1"/>
      <c r="D180" s="1"/>
      <c r="E180" s="1"/>
      <c r="F180" s="1">
        <v>9390</v>
      </c>
      <c r="G180" s="1"/>
      <c r="H180" s="1"/>
      <c r="I180" s="1">
        <f>F180-E179</f>
        <v>565</v>
      </c>
      <c r="J180" s="1">
        <f>I180*75</f>
        <v>42375</v>
      </c>
      <c r="K180" s="1"/>
    </row>
    <row r="181" spans="2:11">
      <c r="B181" s="1" t="s">
        <v>676</v>
      </c>
      <c r="C181" s="1" t="s">
        <v>359</v>
      </c>
      <c r="D181" s="1">
        <v>750</v>
      </c>
      <c r="E181" s="1">
        <v>1258</v>
      </c>
      <c r="F181" s="1">
        <v>1270</v>
      </c>
      <c r="G181" s="1"/>
      <c r="H181" s="1"/>
      <c r="I181" s="1">
        <f>F181-E181</f>
        <v>12</v>
      </c>
      <c r="J181" s="1">
        <f>I181*D181</f>
        <v>9000</v>
      </c>
      <c r="K181" s="1"/>
    </row>
    <row r="182" spans="2:11">
      <c r="B182" s="1" t="s">
        <v>679</v>
      </c>
      <c r="C182" s="1" t="s">
        <v>359</v>
      </c>
      <c r="D182" s="1">
        <v>750</v>
      </c>
      <c r="E182" s="1">
        <v>1279</v>
      </c>
      <c r="F182" s="1">
        <v>1289</v>
      </c>
      <c r="G182" s="1"/>
      <c r="H182" s="109"/>
      <c r="I182" s="1">
        <f>F182-E182</f>
        <v>10</v>
      </c>
      <c r="J182" s="1">
        <f>I182*D182</f>
        <v>7500</v>
      </c>
      <c r="K182" s="1"/>
    </row>
    <row r="183" spans="2:11">
      <c r="B183" s="1" t="s">
        <v>680</v>
      </c>
      <c r="C183" s="131" t="s">
        <v>359</v>
      </c>
      <c r="D183" s="1">
        <v>750</v>
      </c>
      <c r="E183" s="1">
        <v>1291</v>
      </c>
      <c r="F183" s="1"/>
      <c r="G183" s="1"/>
      <c r="H183" s="109"/>
      <c r="I183" s="1"/>
      <c r="J183" s="1"/>
      <c r="K183" s="1" t="s">
        <v>13</v>
      </c>
    </row>
    <row r="184" spans="2:11">
      <c r="B184" s="1" t="s">
        <v>688</v>
      </c>
      <c r="C184" s="133"/>
      <c r="D184" s="1"/>
      <c r="E184" s="1"/>
      <c r="F184" s="1">
        <v>1311</v>
      </c>
      <c r="G184" s="1"/>
      <c r="H184" s="109"/>
      <c r="I184" s="1">
        <f>F184-E183</f>
        <v>20</v>
      </c>
      <c r="J184" s="1">
        <f>I184*D183</f>
        <v>15000</v>
      </c>
      <c r="K184" s="1"/>
    </row>
    <row r="185" spans="2:11">
      <c r="B185" s="1" t="s">
        <v>691</v>
      </c>
      <c r="C185" s="122" t="s">
        <v>252</v>
      </c>
      <c r="D185" s="1">
        <v>1000</v>
      </c>
      <c r="E185" s="1"/>
      <c r="F185" s="1">
        <v>1096</v>
      </c>
      <c r="G185" s="1"/>
      <c r="H185" s="109"/>
      <c r="I185" s="1"/>
      <c r="J185" s="1"/>
      <c r="K185" s="1"/>
    </row>
    <row r="186" spans="2:11">
      <c r="B186" s="1" t="s">
        <v>694</v>
      </c>
      <c r="C186" s="122"/>
      <c r="D186" s="1"/>
      <c r="E186" s="1">
        <v>1080</v>
      </c>
      <c r="F186" s="1"/>
      <c r="G186" s="1"/>
      <c r="H186" s="109"/>
      <c r="I186" s="1">
        <f>F185-E186</f>
        <v>16</v>
      </c>
      <c r="J186" s="1">
        <f>I186*D185</f>
        <v>16000</v>
      </c>
      <c r="K186" s="1"/>
    </row>
    <row r="187" spans="2:11">
      <c r="B187" s="1" t="s">
        <v>696</v>
      </c>
      <c r="C187" s="123" t="s">
        <v>252</v>
      </c>
      <c r="D187" s="1">
        <v>1000</v>
      </c>
      <c r="E187" s="1">
        <v>1085</v>
      </c>
      <c r="F187" s="1">
        <v>1095</v>
      </c>
      <c r="G187" s="1"/>
      <c r="H187" s="109"/>
      <c r="I187" s="1">
        <f t="shared" ref="I187:I193" si="11">F187-E187</f>
        <v>10</v>
      </c>
      <c r="J187" s="1">
        <f>I187*D187</f>
        <v>10000</v>
      </c>
      <c r="K187" s="1"/>
    </row>
    <row r="188" spans="2:11">
      <c r="B188" s="1" t="s">
        <v>699</v>
      </c>
      <c r="C188" s="124" t="s">
        <v>252</v>
      </c>
      <c r="D188" s="1">
        <v>1000</v>
      </c>
      <c r="E188" s="1">
        <v>1092</v>
      </c>
      <c r="F188" s="1">
        <v>1101</v>
      </c>
      <c r="G188" s="1"/>
      <c r="H188" s="109"/>
      <c r="I188" s="1">
        <f t="shared" si="11"/>
        <v>9</v>
      </c>
      <c r="J188" s="1">
        <f>I188*D188</f>
        <v>9000</v>
      </c>
      <c r="K188" s="1"/>
    </row>
    <row r="189" spans="2:11">
      <c r="B189" s="1" t="s">
        <v>700</v>
      </c>
      <c r="C189" s="126" t="s">
        <v>252</v>
      </c>
      <c r="D189" s="1">
        <v>1000</v>
      </c>
      <c r="E189" s="1">
        <v>1116</v>
      </c>
      <c r="F189" s="1">
        <v>1128</v>
      </c>
      <c r="G189" s="1"/>
      <c r="H189" s="109"/>
      <c r="I189" s="1">
        <f t="shared" si="11"/>
        <v>12</v>
      </c>
      <c r="J189" s="1">
        <f>I189*D189</f>
        <v>12000</v>
      </c>
      <c r="K189" s="1"/>
    </row>
    <row r="190" spans="2:11">
      <c r="B190" s="159" t="s">
        <v>702</v>
      </c>
      <c r="C190" s="131" t="s">
        <v>678</v>
      </c>
      <c r="D190" s="1">
        <v>75</v>
      </c>
      <c r="E190" s="1">
        <v>9510</v>
      </c>
      <c r="F190" s="1">
        <v>9725</v>
      </c>
      <c r="G190" s="1"/>
      <c r="H190" s="109"/>
      <c r="I190" s="1">
        <f t="shared" si="11"/>
        <v>215</v>
      </c>
      <c r="J190" s="1">
        <f>I190*75</f>
        <v>16125</v>
      </c>
      <c r="K190" s="1"/>
    </row>
    <row r="191" spans="2:11">
      <c r="B191" s="160"/>
      <c r="C191" s="133"/>
      <c r="D191" s="1">
        <v>75</v>
      </c>
      <c r="E191" s="1">
        <v>9510</v>
      </c>
      <c r="F191" s="1">
        <v>9750</v>
      </c>
      <c r="G191" s="1"/>
      <c r="H191" s="109"/>
      <c r="I191" s="1">
        <f t="shared" si="11"/>
        <v>240</v>
      </c>
      <c r="J191" s="1">
        <f>I191*D191</f>
        <v>18000</v>
      </c>
      <c r="K191" s="1"/>
    </row>
    <row r="192" spans="2:11">
      <c r="B192" s="159" t="s">
        <v>704</v>
      </c>
      <c r="C192" s="131" t="s">
        <v>678</v>
      </c>
      <c r="D192" s="1">
        <v>75</v>
      </c>
      <c r="E192" s="1">
        <v>9800</v>
      </c>
      <c r="F192" s="1">
        <v>9910</v>
      </c>
      <c r="G192" s="1"/>
      <c r="H192" s="109"/>
      <c r="I192" s="1">
        <f t="shared" si="11"/>
        <v>110</v>
      </c>
      <c r="J192" s="1">
        <f>I192*D192</f>
        <v>8250</v>
      </c>
      <c r="K192" s="1"/>
    </row>
    <row r="193" spans="2:11">
      <c r="B193" s="160"/>
      <c r="C193" s="133"/>
      <c r="D193" s="1">
        <v>75</v>
      </c>
      <c r="E193" s="1">
        <v>9800</v>
      </c>
      <c r="F193" s="1">
        <v>9910</v>
      </c>
      <c r="G193" s="1"/>
      <c r="H193" s="109"/>
      <c r="I193" s="1">
        <f t="shared" si="11"/>
        <v>110</v>
      </c>
      <c r="J193" s="1">
        <f>I193*D193</f>
        <v>8250</v>
      </c>
      <c r="K193" s="1"/>
    </row>
    <row r="194" spans="2:11">
      <c r="B194" s="130" t="s">
        <v>706</v>
      </c>
      <c r="C194" s="131" t="s">
        <v>719</v>
      </c>
      <c r="D194" s="1">
        <v>1000</v>
      </c>
      <c r="E194" s="1">
        <v>1115</v>
      </c>
      <c r="F194" s="1"/>
      <c r="G194" s="1"/>
      <c r="H194" s="109"/>
      <c r="I194" s="1"/>
      <c r="J194" s="1"/>
      <c r="K194" s="1" t="s">
        <v>13</v>
      </c>
    </row>
    <row r="195" spans="2:11">
      <c r="B195" s="130" t="s">
        <v>714</v>
      </c>
      <c r="C195" s="133"/>
      <c r="D195" s="1"/>
      <c r="E195" s="1"/>
      <c r="F195" s="1">
        <v>1140</v>
      </c>
      <c r="G195" s="1"/>
      <c r="H195" s="109"/>
      <c r="I195" s="1">
        <f>F195-E194</f>
        <v>25</v>
      </c>
      <c r="J195" s="1">
        <f>I195*D194</f>
        <v>25000</v>
      </c>
      <c r="K195" s="1"/>
    </row>
    <row r="196" spans="2:11">
      <c r="B196" s="159" t="s">
        <v>709</v>
      </c>
      <c r="C196" s="131" t="s">
        <v>678</v>
      </c>
      <c r="D196" s="1">
        <v>75</v>
      </c>
      <c r="E196" s="1"/>
      <c r="F196" s="1"/>
      <c r="G196" s="1">
        <v>9730</v>
      </c>
      <c r="H196" s="109"/>
      <c r="I196" s="1"/>
      <c r="J196" s="1"/>
      <c r="K196" s="1"/>
    </row>
    <row r="197" spans="2:11">
      <c r="B197" s="160"/>
      <c r="C197" s="133"/>
      <c r="D197" s="1"/>
      <c r="E197" s="1">
        <v>9450</v>
      </c>
      <c r="F197" s="1"/>
      <c r="G197" s="1"/>
      <c r="H197" s="109"/>
      <c r="I197" s="1">
        <f>G196-E197</f>
        <v>280</v>
      </c>
      <c r="J197" s="1">
        <f>I197*D196</f>
        <v>21000</v>
      </c>
      <c r="K197" s="1"/>
    </row>
    <row r="198" spans="2:11">
      <c r="B198" s="1"/>
      <c r="C198" s="1"/>
      <c r="D198" s="1"/>
      <c r="E198" s="1"/>
      <c r="F198" s="1"/>
      <c r="G198" s="1"/>
      <c r="H198" s="134" t="s">
        <v>638</v>
      </c>
      <c r="I198" s="135"/>
      <c r="J198" s="5">
        <f>SUM(J180:J197)</f>
        <v>217500</v>
      </c>
      <c r="K198" s="1"/>
    </row>
  </sheetData>
  <mergeCells count="50">
    <mergeCell ref="C194:C195"/>
    <mergeCell ref="B196:B197"/>
    <mergeCell ref="C196:C197"/>
    <mergeCell ref="C192:C193"/>
    <mergeCell ref="B190:B191"/>
    <mergeCell ref="C190:C191"/>
    <mergeCell ref="C143:C144"/>
    <mergeCell ref="C167:C168"/>
    <mergeCell ref="C183:C184"/>
    <mergeCell ref="B28:B30"/>
    <mergeCell ref="B103:B104"/>
    <mergeCell ref="B106:B107"/>
    <mergeCell ref="B32:B33"/>
    <mergeCell ref="B63:B65"/>
    <mergeCell ref="B42:B44"/>
    <mergeCell ref="B69:B71"/>
    <mergeCell ref="C69:C70"/>
    <mergeCell ref="C94:C95"/>
    <mergeCell ref="B113:B114"/>
    <mergeCell ref="C66:C67"/>
    <mergeCell ref="C42:C44"/>
    <mergeCell ref="C96:C97"/>
    <mergeCell ref="C91:C92"/>
    <mergeCell ref="C88:C89"/>
    <mergeCell ref="C81:C82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H198:I198"/>
    <mergeCell ref="H174:I174"/>
    <mergeCell ref="C158:C159"/>
    <mergeCell ref="B116:B117"/>
    <mergeCell ref="B126:B127"/>
    <mergeCell ref="C126:C127"/>
    <mergeCell ref="B123:B125"/>
    <mergeCell ref="C123:C125"/>
    <mergeCell ref="C121:C122"/>
    <mergeCell ref="C169:C170"/>
    <mergeCell ref="C172:C173"/>
    <mergeCell ref="C149:C150"/>
    <mergeCell ref="C145:C146"/>
    <mergeCell ref="C129:C130"/>
    <mergeCell ref="C141:C142"/>
    <mergeCell ref="B192:B19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62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63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63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64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66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67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67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68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66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67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67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68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65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65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61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61"/>
      <c r="C135" s="161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61" t="s">
        <v>153</v>
      </c>
      <c r="C136" s="161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61"/>
      <c r="C137" s="161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61"/>
      <c r="C138" s="161"/>
      <c r="D138" s="13">
        <v>123</v>
      </c>
      <c r="E138" s="13"/>
      <c r="F138" s="13"/>
      <c r="G138" s="13"/>
      <c r="H138" s="13" t="s">
        <v>13</v>
      </c>
    </row>
    <row r="139" spans="2:8">
      <c r="B139" s="161" t="s">
        <v>154</v>
      </c>
      <c r="C139" s="161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61"/>
      <c r="C140" s="161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61" t="s">
        <v>155</v>
      </c>
      <c r="C141" s="161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61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61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61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61" t="s">
        <v>161</v>
      </c>
      <c r="C149" s="161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61"/>
      <c r="C150" s="161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61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61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61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61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61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61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136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37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37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37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37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38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136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37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37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37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38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136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37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38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136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37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37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38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136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37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37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37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37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37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37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37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37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37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38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136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37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38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136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38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136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37"/>
      <c r="D401" s="13"/>
      <c r="E401" s="13"/>
      <c r="F401" s="13"/>
      <c r="G401" s="13"/>
      <c r="H401" s="13"/>
    </row>
    <row r="402" spans="2:8">
      <c r="B402" s="136" t="s">
        <v>327</v>
      </c>
      <c r="C402" s="138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37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37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37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37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37"/>
      <c r="C407" s="136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37"/>
      <c r="C408" s="137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37"/>
      <c r="C409" s="137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37"/>
      <c r="C410" s="137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37"/>
      <c r="C411" s="137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37"/>
      <c r="C412" s="137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37"/>
      <c r="C413" s="138"/>
      <c r="D413" s="13">
        <v>96.5</v>
      </c>
      <c r="E413" s="13">
        <v>90</v>
      </c>
      <c r="F413" s="13"/>
      <c r="G413" s="13"/>
      <c r="H413" s="5"/>
    </row>
    <row r="414" spans="2:8">
      <c r="B414" s="137"/>
      <c r="C414" s="136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37"/>
      <c r="C415" s="137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38"/>
      <c r="C416" s="138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136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37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37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38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136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37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37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38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131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132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132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132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132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133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131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132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133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131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132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132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133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136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37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37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37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38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131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132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133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136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38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136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37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37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37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37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37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37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38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136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37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37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37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37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37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37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37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37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37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38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136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37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37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37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38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136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136" t="s">
        <v>6</v>
      </c>
    </row>
    <row r="544" spans="2:8">
      <c r="B544" s="5"/>
      <c r="C544" s="137"/>
      <c r="D544" s="14">
        <v>64</v>
      </c>
      <c r="E544" s="13">
        <v>77</v>
      </c>
      <c r="F544" s="13"/>
      <c r="G544" s="13">
        <f>E544-D544</f>
        <v>13</v>
      </c>
      <c r="H544" s="137"/>
    </row>
    <row r="545" spans="2:8">
      <c r="B545" s="5"/>
      <c r="C545" s="137"/>
      <c r="D545" s="14">
        <v>60.8</v>
      </c>
      <c r="E545" s="13">
        <v>78</v>
      </c>
      <c r="F545" s="13"/>
      <c r="G545" s="13">
        <f>E545-D545</f>
        <v>17.200000000000003</v>
      </c>
      <c r="H545" s="137"/>
    </row>
    <row r="546" spans="2:8">
      <c r="B546" s="5"/>
      <c r="C546" s="138"/>
      <c r="D546" s="14">
        <v>56</v>
      </c>
      <c r="E546" s="13">
        <v>78</v>
      </c>
      <c r="F546" s="13"/>
      <c r="G546" s="13">
        <f>E546-D546</f>
        <v>22</v>
      </c>
      <c r="H546" s="138"/>
    </row>
    <row r="547" spans="2:8">
      <c r="B547" s="1" t="s">
        <v>358</v>
      </c>
      <c r="C547" s="131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132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132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132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133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136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37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37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37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37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37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37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38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131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132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132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133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136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37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37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37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38"/>
      <c r="D598" s="14">
        <v>49.5</v>
      </c>
      <c r="E598" s="13"/>
      <c r="F598" s="14"/>
      <c r="G598" s="13"/>
      <c r="H598" s="13" t="s">
        <v>13</v>
      </c>
    </row>
    <row r="599" spans="2:8">
      <c r="B599" s="136" t="s">
        <v>372</v>
      </c>
      <c r="C599" s="136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37"/>
      <c r="C600" s="137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38"/>
      <c r="C601" s="138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136" t="s">
        <v>372</v>
      </c>
      <c r="C602" s="136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37"/>
      <c r="C603" s="137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37"/>
      <c r="C604" s="137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38"/>
      <c r="C605" s="138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131" t="s">
        <v>373</v>
      </c>
      <c r="C606" s="131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132"/>
      <c r="C607" s="132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132"/>
      <c r="C608" s="132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132"/>
      <c r="C609" s="132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132"/>
      <c r="C610" s="132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133"/>
      <c r="C611" s="133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131" t="s">
        <v>373</v>
      </c>
      <c r="C612" s="131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133"/>
      <c r="C613" s="133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136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37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37"/>
      <c r="D616" s="14">
        <v>83</v>
      </c>
      <c r="E616" s="13"/>
      <c r="F616" s="14"/>
      <c r="G616" s="13"/>
      <c r="H616" s="13" t="s">
        <v>13</v>
      </c>
    </row>
    <row r="617" spans="2:8">
      <c r="B617" s="136" t="s">
        <v>376</v>
      </c>
      <c r="C617" s="137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37"/>
      <c r="C618" s="137"/>
      <c r="D618" s="14">
        <v>91.8</v>
      </c>
      <c r="E618" s="13"/>
      <c r="F618" s="14"/>
      <c r="G618" s="13"/>
      <c r="H618" s="13"/>
    </row>
    <row r="619" spans="2:8">
      <c r="B619" s="137"/>
      <c r="C619" s="137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38"/>
      <c r="C620" s="138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136" t="s">
        <v>376</v>
      </c>
      <c r="C621" s="136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37"/>
      <c r="C622" s="137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37"/>
      <c r="C623" s="137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37"/>
      <c r="C624" s="137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38"/>
      <c r="C625" s="138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136" t="s">
        <v>376</v>
      </c>
      <c r="C626" s="136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37"/>
      <c r="C627" s="137"/>
      <c r="D627" s="14">
        <v>76</v>
      </c>
      <c r="E627" s="13"/>
      <c r="F627" s="14"/>
      <c r="G627" s="13">
        <v>85.15</v>
      </c>
      <c r="H627" s="13"/>
    </row>
    <row r="628" spans="2:8">
      <c r="B628" s="138"/>
      <c r="C628" s="138"/>
      <c r="D628" s="14">
        <v>79</v>
      </c>
      <c r="E628" s="13"/>
      <c r="F628" s="14"/>
      <c r="G628" s="13"/>
      <c r="H628" s="13" t="s">
        <v>13</v>
      </c>
    </row>
    <row r="629" spans="2:8">
      <c r="B629" s="136" t="s">
        <v>377</v>
      </c>
      <c r="C629" s="136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37"/>
      <c r="C630" s="137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38"/>
      <c r="C631" s="138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136" t="s">
        <v>377</v>
      </c>
      <c r="C632" s="136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37"/>
      <c r="C633" s="138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37"/>
      <c r="C634" s="136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37"/>
      <c r="C635" s="137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37"/>
      <c r="C636" s="137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37"/>
      <c r="C637" s="137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37"/>
      <c r="C638" s="137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37"/>
      <c r="C639" s="138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37"/>
      <c r="C640" s="136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38"/>
      <c r="C641" s="138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131" t="s">
        <v>378</v>
      </c>
      <c r="C642" s="131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132"/>
      <c r="C643" s="132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132"/>
      <c r="C644" s="132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132"/>
      <c r="C645" s="132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132"/>
      <c r="C646" s="132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132"/>
      <c r="C647" s="132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132"/>
      <c r="C648" s="132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132"/>
      <c r="C649" s="132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132"/>
      <c r="C650" s="132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133"/>
      <c r="C651" s="133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136" t="s">
        <v>378</v>
      </c>
      <c r="C652" s="136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37"/>
      <c r="C653" s="137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37"/>
      <c r="C654" s="137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38"/>
      <c r="C655" s="137"/>
      <c r="D655" s="14">
        <v>46.9</v>
      </c>
      <c r="E655" s="13"/>
      <c r="F655" s="14"/>
      <c r="G655" s="13"/>
      <c r="H655" s="13" t="s">
        <v>13</v>
      </c>
    </row>
    <row r="656" spans="2:8">
      <c r="B656" s="136" t="s">
        <v>380</v>
      </c>
      <c r="C656" s="138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37"/>
      <c r="C657" s="136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37"/>
      <c r="C658" s="137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37"/>
      <c r="C659" s="137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37"/>
      <c r="C660" s="137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37"/>
      <c r="C661" s="137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37"/>
      <c r="C662" s="137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37"/>
      <c r="C663" s="137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37"/>
      <c r="C664" s="137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37"/>
      <c r="C665" s="138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37"/>
      <c r="C666" s="136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38"/>
      <c r="C667" s="137"/>
      <c r="D667" s="14">
        <v>41</v>
      </c>
      <c r="E667" s="13"/>
      <c r="F667" s="14"/>
      <c r="G667" s="13"/>
      <c r="H667" s="13" t="s">
        <v>13</v>
      </c>
    </row>
    <row r="668" spans="2:8">
      <c r="B668" s="136" t="s">
        <v>381</v>
      </c>
      <c r="C668" s="137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37"/>
      <c r="C669" s="137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37"/>
      <c r="C670" s="138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37"/>
      <c r="C671" s="136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37"/>
      <c r="C672" s="137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37"/>
      <c r="C673" s="137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37"/>
      <c r="C674" s="137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37"/>
      <c r="C675" s="138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37"/>
      <c r="C676" s="136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37"/>
      <c r="C677" s="137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37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37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38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131" t="s">
        <v>382</v>
      </c>
      <c r="C681" s="131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37"/>
      <c r="C682" s="132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37"/>
      <c r="C683" s="132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37"/>
      <c r="C684" s="132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37"/>
      <c r="C685" s="132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37"/>
      <c r="C686" s="132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38"/>
      <c r="C687" s="133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136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136" t="s">
        <v>385</v>
      </c>
      <c r="C698" s="137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37"/>
      <c r="C699" s="137"/>
      <c r="D699" s="14">
        <v>18.25</v>
      </c>
      <c r="E699" s="13"/>
      <c r="F699" s="14"/>
      <c r="G699" s="13"/>
      <c r="H699" s="13" t="s">
        <v>13</v>
      </c>
    </row>
    <row r="700" spans="2:8">
      <c r="B700" s="137"/>
      <c r="C700" s="137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37"/>
      <c r="C701" s="137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37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37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37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37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37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37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38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136" t="s">
        <v>385</v>
      </c>
      <c r="C709" s="131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37"/>
      <c r="C710" s="132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37"/>
      <c r="C711" s="132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37"/>
      <c r="C712" s="132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37"/>
      <c r="C713" s="132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37"/>
      <c r="C714" s="132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38"/>
      <c r="C715" s="133"/>
      <c r="D715" s="25"/>
      <c r="E715" s="13"/>
      <c r="F715" s="14"/>
      <c r="G715" s="13"/>
      <c r="H715" s="5"/>
    </row>
    <row r="716" spans="2:8">
      <c r="B716" s="41" t="s">
        <v>385</v>
      </c>
      <c r="C716" s="136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37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37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37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38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136" t="s">
        <v>386</v>
      </c>
      <c r="C726" s="131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37"/>
      <c r="C727" s="132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37"/>
      <c r="C728" s="132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38"/>
      <c r="C729" s="133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131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133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136" t="s">
        <v>387</v>
      </c>
      <c r="C732" s="131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37"/>
      <c r="C733" s="132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38"/>
      <c r="C734" s="133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131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133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131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133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131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133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136" t="s">
        <v>389</v>
      </c>
      <c r="C753" s="131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37"/>
      <c r="C754" s="132"/>
      <c r="D754" s="14">
        <v>113.6</v>
      </c>
      <c r="E754" s="13"/>
      <c r="F754" s="14">
        <v>121.2</v>
      </c>
      <c r="G754" s="13"/>
      <c r="H754" s="5"/>
    </row>
    <row r="755" spans="2:8">
      <c r="B755" s="137"/>
      <c r="C755" s="132"/>
      <c r="D755" s="14">
        <v>110.2</v>
      </c>
      <c r="E755" s="13"/>
      <c r="F755" s="14">
        <v>117.6</v>
      </c>
      <c r="G755" s="13"/>
      <c r="H755" s="5"/>
    </row>
    <row r="756" spans="2:8">
      <c r="B756" s="137"/>
      <c r="C756" s="132"/>
      <c r="D756" s="14">
        <v>110.6</v>
      </c>
      <c r="E756" s="13"/>
      <c r="F756" s="14">
        <v>123</v>
      </c>
      <c r="G756" s="13"/>
      <c r="H756" s="5"/>
    </row>
    <row r="757" spans="2:8">
      <c r="B757" s="137"/>
      <c r="C757" s="132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37"/>
      <c r="C758" s="132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38"/>
      <c r="C759" s="133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136" t="s">
        <v>392</v>
      </c>
      <c r="C784" s="136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37"/>
      <c r="C785" s="137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37"/>
      <c r="C786" s="137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37"/>
      <c r="C787" s="137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38"/>
      <c r="C788" s="138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136" t="s">
        <v>393</v>
      </c>
      <c r="C792" s="136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37"/>
      <c r="C793" s="137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38"/>
      <c r="C794" s="138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136" t="s">
        <v>395</v>
      </c>
      <c r="C801" s="136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37"/>
      <c r="C802" s="137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37"/>
      <c r="C803" s="137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37"/>
      <c r="C804" s="137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37"/>
      <c r="C805" s="137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37"/>
      <c r="C806" s="137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38"/>
      <c r="C807" s="138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136" t="s">
        <v>395</v>
      </c>
      <c r="C814" s="136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37"/>
      <c r="C815" s="137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37"/>
      <c r="C816" s="137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37"/>
      <c r="C817" s="137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37"/>
      <c r="C818" s="137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38"/>
      <c r="C819" s="138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136" t="s">
        <v>397</v>
      </c>
      <c r="C820" s="136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37"/>
      <c r="C821" s="137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37"/>
      <c r="C822" s="137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37"/>
      <c r="C823" s="138"/>
      <c r="D823" s="14"/>
      <c r="E823" s="13"/>
      <c r="F823" s="14"/>
      <c r="G823" s="13"/>
      <c r="H823" s="13"/>
    </row>
    <row r="824" spans="2:8">
      <c r="B824" s="138"/>
      <c r="C824" s="136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37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37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38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136" t="s">
        <v>398</v>
      </c>
      <c r="C828" s="136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37"/>
      <c r="C829" s="137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37"/>
      <c r="C830" s="137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37"/>
      <c r="C831" s="137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37"/>
      <c r="C832" s="137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37"/>
      <c r="C833" s="137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37"/>
      <c r="C834" s="137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38"/>
      <c r="C835" s="138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136" t="s">
        <v>398</v>
      </c>
      <c r="C836" s="136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37"/>
      <c r="C837" s="137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37"/>
      <c r="C838" s="137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38"/>
      <c r="C839" s="138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136" t="s">
        <v>398</v>
      </c>
      <c r="C840" s="136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37"/>
      <c r="C841" s="137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37"/>
      <c r="C842" s="137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37"/>
      <c r="C843" s="137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37"/>
      <c r="C844" s="137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37"/>
      <c r="C845" s="137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37"/>
      <c r="C846" s="137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37"/>
      <c r="C847" s="137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37"/>
      <c r="C848" s="137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37"/>
      <c r="C849" s="137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37"/>
      <c r="C850" s="137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37"/>
      <c r="C851" s="137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37"/>
      <c r="C852" s="137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37"/>
      <c r="C853" s="137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37"/>
      <c r="C854" s="137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37"/>
      <c r="C855" s="137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38"/>
      <c r="C856" s="138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136" t="s">
        <v>403</v>
      </c>
      <c r="C881" s="136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37"/>
      <c r="C882" s="137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37"/>
      <c r="C883" s="137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37"/>
      <c r="C884" s="137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37"/>
      <c r="C885" s="137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37"/>
      <c r="C886" s="137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38"/>
      <c r="C887" s="138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131" t="s">
        <v>405</v>
      </c>
      <c r="C888" s="131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132"/>
      <c r="C889" s="132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132"/>
      <c r="C890" s="132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133"/>
      <c r="C891" s="133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131" t="s">
        <v>405</v>
      </c>
      <c r="C892" s="131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133"/>
      <c r="C893" s="133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131" t="s">
        <v>407</v>
      </c>
      <c r="C894" s="131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132"/>
      <c r="C895" s="132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132"/>
      <c r="C896" s="132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132"/>
      <c r="C897" s="132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132"/>
      <c r="C898" s="132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133"/>
      <c r="C899" s="133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131" t="s">
        <v>407</v>
      </c>
      <c r="C900" s="131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132"/>
      <c r="C901" s="132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132"/>
      <c r="C902" s="132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132"/>
      <c r="C903" s="132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133"/>
      <c r="C904" s="133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131" t="s">
        <v>407</v>
      </c>
      <c r="C905" s="131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132"/>
      <c r="C906" s="132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132"/>
      <c r="C907" s="132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133"/>
      <c r="C908" s="133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136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38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136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136" t="s">
        <v>409</v>
      </c>
      <c r="C912" s="137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37"/>
      <c r="C913" s="137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37"/>
      <c r="C914" s="138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37" t="s">
        <v>409</v>
      </c>
      <c r="C915" s="136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37"/>
      <c r="C916" s="137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37"/>
      <c r="C917" s="137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37"/>
      <c r="C918" s="137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37"/>
      <c r="C919" s="137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37"/>
      <c r="C920" s="137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37"/>
      <c r="C921" s="137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38"/>
      <c r="C922" s="138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136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37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37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37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136" t="s">
        <v>410</v>
      </c>
      <c r="C927" s="137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38"/>
      <c r="C928" s="138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136" t="s">
        <v>410</v>
      </c>
      <c r="C929" s="136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37"/>
      <c r="C930" s="138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37"/>
      <c r="C931" s="136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37"/>
      <c r="C932" s="138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37"/>
      <c r="C933" s="136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37"/>
      <c r="C934" s="137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37"/>
      <c r="C935" s="137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37"/>
      <c r="C936" s="137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37"/>
      <c r="C937" s="137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38"/>
      <c r="C938" s="138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136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37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37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37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37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37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37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37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37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37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37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38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136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37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37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37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37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37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37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37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38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136" t="s">
        <v>415</v>
      </c>
      <c r="C964" s="136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37"/>
      <c r="C965" s="137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37"/>
      <c r="C966" s="137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37"/>
      <c r="C967" s="137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37"/>
      <c r="C968" s="137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37"/>
      <c r="C969" s="137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37"/>
      <c r="C970" s="137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38"/>
      <c r="C971" s="138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136" t="s">
        <v>415</v>
      </c>
      <c r="C973" s="136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37"/>
      <c r="C974" s="138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37"/>
      <c r="C975" s="136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37"/>
      <c r="C976" s="137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37"/>
      <c r="C977" s="137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37"/>
      <c r="C978" s="137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38"/>
      <c r="C979" s="138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131" t="s">
        <v>427</v>
      </c>
      <c r="C986" s="136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132"/>
      <c r="C987" s="137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132"/>
      <c r="C988" s="137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132"/>
      <c r="C989" s="137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132"/>
      <c r="C990" s="137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132"/>
      <c r="C991" s="137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132"/>
      <c r="C992" s="137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132"/>
      <c r="C993" s="137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132"/>
      <c r="C994" s="137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37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37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37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37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37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37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37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37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37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37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37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37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37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37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37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37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37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37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37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37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37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37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37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38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131" t="s">
        <v>427</v>
      </c>
      <c r="C1020" s="131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132"/>
      <c r="C1021" s="132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132"/>
      <c r="C1022" s="132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133"/>
      <c r="C1023" s="132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132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132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133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136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37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38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136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37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37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37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37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37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37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38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131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132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132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132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132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132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133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131" t="s">
        <v>432</v>
      </c>
      <c r="C1047" s="131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132"/>
      <c r="C1048" s="132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132"/>
      <c r="C1049" s="132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132"/>
      <c r="C1050" s="132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132"/>
      <c r="C1051" s="132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132"/>
      <c r="C1052" s="132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132"/>
      <c r="C1053" s="132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132"/>
      <c r="C1054" s="133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133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131" t="s">
        <v>434</v>
      </c>
      <c r="C1056" s="131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132"/>
      <c r="C1057" s="132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133"/>
      <c r="C1058" s="133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131" t="s">
        <v>434</v>
      </c>
      <c r="C1059" s="131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132"/>
      <c r="C1060" s="132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133"/>
      <c r="C1061" s="133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131" t="s">
        <v>437</v>
      </c>
      <c r="C1062" s="131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132"/>
      <c r="C1063" s="132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132"/>
      <c r="C1064" s="132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132"/>
      <c r="C1065" s="132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132"/>
      <c r="C1066" s="132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132"/>
      <c r="C1067" s="132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132"/>
      <c r="C1068" s="132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133"/>
      <c r="C1069" s="133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131" t="s">
        <v>437</v>
      </c>
      <c r="C1070" s="131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132"/>
      <c r="C1071" s="133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132"/>
      <c r="C1072" s="131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132"/>
      <c r="C1073" s="132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133"/>
      <c r="C1074" s="133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131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132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132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133"/>
      <c r="D1078" s="14"/>
      <c r="E1078" s="13">
        <v>5</v>
      </c>
      <c r="F1078" s="14"/>
      <c r="G1078" s="13">
        <v>-2</v>
      </c>
      <c r="H1078" s="5"/>
    </row>
    <row r="1079" spans="2:8">
      <c r="B1079" s="132" t="s">
        <v>438</v>
      </c>
      <c r="C1079" s="131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133"/>
      <c r="C1080" s="133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131" t="s">
        <v>439</v>
      </c>
      <c r="C1081" s="131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132"/>
      <c r="C1082" s="132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132"/>
      <c r="C1083" s="132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133"/>
      <c r="C1084" s="133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131" t="s">
        <v>439</v>
      </c>
      <c r="C1085" s="131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132"/>
      <c r="C1086" s="132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132"/>
      <c r="C1087" s="132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132"/>
      <c r="C1088" s="132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132"/>
      <c r="C1089" s="132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132"/>
      <c r="C1090" s="132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132"/>
      <c r="C1091" s="132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132"/>
      <c r="C1092" s="133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132"/>
      <c r="C1093" s="131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133"/>
      <c r="C1094" s="133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131" t="s">
        <v>441</v>
      </c>
      <c r="C1095" s="131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132"/>
      <c r="C1096" s="132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132"/>
      <c r="C1097" s="132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132"/>
      <c r="C1098" s="132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132"/>
      <c r="C1099" s="132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132"/>
      <c r="C1100" s="133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132"/>
      <c r="C1101" s="131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132"/>
      <c r="C1102" s="132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132"/>
      <c r="C1103" s="132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133"/>
      <c r="C1104" s="133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131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132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132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133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A558" sqref="A558:XFD61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71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72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72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72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72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72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73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34" t="s">
        <v>44</v>
      </c>
      <c r="G31" s="135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58" t="s">
        <v>44</v>
      </c>
      <c r="G44" s="158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58" t="s">
        <v>44</v>
      </c>
      <c r="G59" s="158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58" t="s">
        <v>44</v>
      </c>
      <c r="G75" s="158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58" t="s">
        <v>44</v>
      </c>
      <c r="G87" s="158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58" t="s">
        <v>44</v>
      </c>
      <c r="G108" s="158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69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69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70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70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70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70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70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70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70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58" t="s">
        <v>44</v>
      </c>
      <c r="G137" s="158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70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70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70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70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70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58" t="s">
        <v>44</v>
      </c>
      <c r="G200" s="158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131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132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132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132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133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131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132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132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132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132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132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132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133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131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132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132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132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132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132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132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133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58" t="s">
        <v>44</v>
      </c>
      <c r="G306" s="158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136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37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38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136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37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37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37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37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37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37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38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55" t="s">
        <v>373</v>
      </c>
      <c r="C387" s="131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56"/>
      <c r="C388" s="132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56"/>
      <c r="C389" s="132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57"/>
      <c r="C390" s="133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55" t="s">
        <v>376</v>
      </c>
      <c r="C391" s="136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56"/>
      <c r="C392" s="137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56"/>
      <c r="C393" s="137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57"/>
      <c r="C394" s="138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55" t="s">
        <v>377</v>
      </c>
      <c r="C395" s="136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56"/>
      <c r="C396" s="137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56"/>
      <c r="C397" s="137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56"/>
      <c r="C398" s="137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56"/>
      <c r="C399" s="137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57"/>
      <c r="C400" s="138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55" t="s">
        <v>378</v>
      </c>
      <c r="C401" s="136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56"/>
      <c r="C402" s="137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56"/>
      <c r="C403" s="137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56"/>
      <c r="C404" s="137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57"/>
      <c r="C405" s="138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52" t="s">
        <v>380</v>
      </c>
      <c r="C406" s="131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53"/>
      <c r="C407" s="132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53"/>
      <c r="C408" s="132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53"/>
      <c r="C409" s="132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53"/>
      <c r="C410" s="132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54"/>
      <c r="C411" s="133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52" t="s">
        <v>381</v>
      </c>
      <c r="C412" s="131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53"/>
      <c r="C413" s="132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53"/>
      <c r="C414" s="132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53"/>
      <c r="C415" s="132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53"/>
      <c r="C416" s="132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54"/>
      <c r="C417" s="133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52" t="s">
        <v>382</v>
      </c>
      <c r="C418" s="131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53"/>
      <c r="C419" s="132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54"/>
      <c r="C420" s="133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52" t="s">
        <v>383</v>
      </c>
      <c r="C421" s="131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53"/>
      <c r="C422" s="132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53"/>
      <c r="C423" s="132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53"/>
      <c r="C424" s="132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54"/>
      <c r="C425" s="133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52" t="s">
        <v>385</v>
      </c>
      <c r="C426" s="131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53"/>
      <c r="C427" s="132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53"/>
      <c r="C428" s="132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53"/>
      <c r="C429" s="132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53" t="s">
        <v>386</v>
      </c>
      <c r="C430" s="132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53"/>
      <c r="C431" s="133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53"/>
      <c r="C432" s="131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53"/>
      <c r="C433" s="132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54"/>
      <c r="C434" s="133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55" t="s">
        <v>386</v>
      </c>
      <c r="C435" s="136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56"/>
      <c r="C436" s="137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56"/>
      <c r="C437" s="137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57"/>
      <c r="C438" s="137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38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55" t="s">
        <v>392</v>
      </c>
      <c r="C457" s="136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56"/>
      <c r="C458" s="137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56"/>
      <c r="C459" s="137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57"/>
      <c r="C460" s="137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37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37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37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37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38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131" t="s">
        <v>403</v>
      </c>
      <c r="C473" s="131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132"/>
      <c r="C474" s="132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132"/>
      <c r="C475" s="132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132"/>
      <c r="C476" s="132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132"/>
      <c r="C477" s="132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132"/>
      <c r="C478" s="132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132"/>
      <c r="C479" s="132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132"/>
      <c r="C480" s="132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132"/>
      <c r="C481" s="132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132"/>
      <c r="C482" s="132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133"/>
      <c r="C483" s="133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131" t="s">
        <v>405</v>
      </c>
      <c r="C484" s="131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132"/>
      <c r="C485" s="132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132"/>
      <c r="C486" s="132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133"/>
      <c r="C487" s="133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136" t="s">
        <v>407</v>
      </c>
      <c r="C488" s="136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37"/>
      <c r="C489" s="137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37"/>
      <c r="C490" s="137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37"/>
      <c r="C491" s="137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37"/>
      <c r="C492" s="137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37"/>
      <c r="C493" s="137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37"/>
      <c r="C494" s="137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37"/>
      <c r="C495" s="137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37"/>
      <c r="C496" s="137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37"/>
      <c r="C497" s="137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37"/>
      <c r="C498" s="137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37"/>
      <c r="C499" s="137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37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37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37" t="s">
        <v>409</v>
      </c>
      <c r="C502" s="137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37"/>
      <c r="C503" s="137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37"/>
      <c r="C504" s="137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37"/>
      <c r="C505" s="137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37"/>
      <c r="C506" s="137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37"/>
      <c r="C507" s="137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37"/>
      <c r="C508" s="137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37"/>
      <c r="C509" s="137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37"/>
      <c r="C510" s="137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37"/>
      <c r="C511" s="137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37"/>
      <c r="C512" s="137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37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38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136" t="s">
        <v>410</v>
      </c>
      <c r="C515" s="136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37"/>
      <c r="C516" s="137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37"/>
      <c r="C517" s="137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37"/>
      <c r="C518" s="137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37"/>
      <c r="C519" s="137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37"/>
      <c r="C520" s="137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37"/>
      <c r="C521" s="137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37"/>
      <c r="C522" s="137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37"/>
      <c r="C523" s="137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38"/>
      <c r="C524" s="138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136" t="s">
        <v>415</v>
      </c>
      <c r="C525" s="136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37"/>
      <c r="C526" s="137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37"/>
      <c r="C527" s="137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37"/>
      <c r="C528" s="137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37"/>
      <c r="C529" s="137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37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37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38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136" t="s">
        <v>427</v>
      </c>
      <c r="C533" s="136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37"/>
      <c r="C534" s="137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37"/>
      <c r="C535" s="137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37"/>
      <c r="C536" s="137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37"/>
      <c r="C537" s="137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37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37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38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131" t="s">
        <v>430</v>
      </c>
      <c r="C541" s="131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132"/>
      <c r="C542" s="132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132"/>
      <c r="C543" s="132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132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132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133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136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37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37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38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131" t="s">
        <v>446</v>
      </c>
      <c r="C552" s="131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132"/>
      <c r="C553" s="132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131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132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132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132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132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132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33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75" t="s">
        <v>44</v>
      </c>
      <c r="G25" s="176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74" t="s">
        <v>44</v>
      </c>
      <c r="G38" s="174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74" t="s">
        <v>44</v>
      </c>
      <c r="G51" s="174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74" t="s">
        <v>44</v>
      </c>
      <c r="G63" s="174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74" t="s">
        <v>44</v>
      </c>
      <c r="G76" s="174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74" t="s">
        <v>44</v>
      </c>
      <c r="G96" s="174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70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70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70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74" t="s">
        <v>44</v>
      </c>
      <c r="G119" s="174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74" t="s">
        <v>44</v>
      </c>
      <c r="G162" s="174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131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132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132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133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74" t="s">
        <v>44</v>
      </c>
      <c r="G253" s="174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74" t="s">
        <v>44</v>
      </c>
      <c r="G291" s="174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131" t="s">
        <v>378</v>
      </c>
      <c r="C310" s="131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132"/>
      <c r="C311" s="132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33"/>
      <c r="C312" s="133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131" t="s">
        <v>381</v>
      </c>
      <c r="C315" s="131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132"/>
      <c r="C316" s="132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132"/>
      <c r="C317" s="132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33"/>
      <c r="C318" s="133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131" t="s">
        <v>383</v>
      </c>
      <c r="C320" s="131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132"/>
      <c r="C321" s="132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33"/>
      <c r="C322" s="133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131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131" t="s">
        <v>386</v>
      </c>
      <c r="C324" s="132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132"/>
      <c r="C325" s="132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33"/>
      <c r="C326" s="133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136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37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37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37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38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131" t="s">
        <v>403</v>
      </c>
      <c r="C351" s="131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132"/>
      <c r="C352" s="132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132"/>
      <c r="C353" s="132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133"/>
      <c r="C354" s="133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131" t="s">
        <v>407</v>
      </c>
      <c r="C356" s="131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132"/>
      <c r="C357" s="132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132"/>
      <c r="C358" s="132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132"/>
      <c r="C359" s="132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133"/>
      <c r="C360" s="133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131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132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132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132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132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132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133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131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131" t="s">
        <v>415</v>
      </c>
      <c r="C369" s="132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132"/>
      <c r="C370" s="132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132"/>
      <c r="C371" s="132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33"/>
      <c r="C372" s="132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133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131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132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132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132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132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133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131" t="s">
        <v>437</v>
      </c>
      <c r="C380" s="131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33"/>
      <c r="C381" s="133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131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132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132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133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NIFTY OPTION2018</vt:lpstr>
      <vt:lpstr>NF2018</vt:lpstr>
      <vt:lpstr>BNF INTRADAY2018</vt:lpstr>
      <vt:lpstr>BNF POSITIONAL</vt:lpstr>
      <vt:lpstr>BANK OPTION 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2018-07-28T05:34:14Z</dcterms:modified>
</cp:coreProperties>
</file>