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3"/>
  </bookViews>
  <sheets>
    <sheet name="OPTION2018" sheetId="9" r:id="rId1"/>
    <sheet name="NF2018" sheetId="8" r:id="rId2"/>
    <sheet name="BNF2018" sheetId="7" r:id="rId3"/>
    <sheet name="STKFUT2018" sheetId="6" r:id="rId4"/>
    <sheet name="OPTION2017" sheetId="1" r:id="rId5"/>
    <sheet name="NF2017" sheetId="2" r:id="rId6"/>
    <sheet name="BNF2017" sheetId="3" r:id="rId7"/>
    <sheet name="STKFUT2017" sheetId="4" r:id="rId8"/>
    <sheet name="SUMMARY 2017" sheetId="5" r:id="rId9"/>
  </sheets>
  <calcPr calcId="124519"/>
</workbook>
</file>

<file path=xl/calcChain.xml><?xml version="1.0" encoding="utf-8"?>
<calcChain xmlns="http://schemas.openxmlformats.org/spreadsheetml/2006/main">
  <c r="I109" i="6"/>
  <c r="J109" s="1"/>
  <c r="J108"/>
  <c r="I108"/>
  <c r="J666" i="9"/>
  <c r="I666"/>
  <c r="G667"/>
  <c r="G664"/>
  <c r="G665"/>
  <c r="G666"/>
  <c r="G663"/>
  <c r="G662"/>
  <c r="G661"/>
  <c r="G660"/>
  <c r="G659"/>
  <c r="G658"/>
  <c r="G657"/>
  <c r="K420" i="8"/>
  <c r="J420"/>
  <c r="H421"/>
  <c r="H419"/>
  <c r="H420"/>
  <c r="H418"/>
  <c r="H417"/>
  <c r="H416"/>
  <c r="H415"/>
  <c r="J330" i="7"/>
  <c r="H327"/>
  <c r="K330"/>
  <c r="H331"/>
  <c r="H326"/>
  <c r="H328"/>
  <c r="H329"/>
  <c r="H330"/>
  <c r="H325"/>
  <c r="H323"/>
  <c r="H322"/>
  <c r="J656" i="9"/>
  <c r="I656"/>
  <c r="G656"/>
  <c r="G655"/>
  <c r="G654"/>
  <c r="G653"/>
  <c r="H412" i="8"/>
  <c r="H410"/>
  <c r="H411"/>
  <c r="H413"/>
  <c r="H414"/>
  <c r="H409"/>
  <c r="J414" s="1"/>
  <c r="K414" s="1"/>
  <c r="H316" i="7"/>
  <c r="H317"/>
  <c r="H318"/>
  <c r="H319"/>
  <c r="H320"/>
  <c r="H321"/>
  <c r="H315"/>
  <c r="J321" s="1"/>
  <c r="K321" s="1"/>
  <c r="J104" i="6"/>
  <c r="J103"/>
  <c r="I107"/>
  <c r="J107" s="1"/>
  <c r="I106"/>
  <c r="J106" s="1"/>
  <c r="I104"/>
  <c r="I105"/>
  <c r="J105" s="1"/>
  <c r="I103"/>
  <c r="G648" i="9"/>
  <c r="G649"/>
  <c r="G650"/>
  <c r="G651"/>
  <c r="G652"/>
  <c r="G647"/>
  <c r="G646"/>
  <c r="G645"/>
  <c r="I652" s="1"/>
  <c r="J652" s="1"/>
  <c r="H402" i="8"/>
  <c r="H403"/>
  <c r="H404"/>
  <c r="H405"/>
  <c r="H406"/>
  <c r="H407"/>
  <c r="H408"/>
  <c r="H401"/>
  <c r="H400"/>
  <c r="H399"/>
  <c r="H310" i="7"/>
  <c r="H311"/>
  <c r="H312"/>
  <c r="H313"/>
  <c r="H314"/>
  <c r="H309"/>
  <c r="H308"/>
  <c r="H307"/>
  <c r="J314" s="1"/>
  <c r="K314" s="1"/>
  <c r="G644" i="9"/>
  <c r="G643"/>
  <c r="G640"/>
  <c r="G641"/>
  <c r="G642"/>
  <c r="G639"/>
  <c r="H398" i="8"/>
  <c r="H397"/>
  <c r="H395"/>
  <c r="H396"/>
  <c r="H394"/>
  <c r="H390"/>
  <c r="H391"/>
  <c r="H392"/>
  <c r="H393"/>
  <c r="H389"/>
  <c r="H388"/>
  <c r="H387"/>
  <c r="H306" i="7"/>
  <c r="H305"/>
  <c r="H304"/>
  <c r="H303"/>
  <c r="H302"/>
  <c r="H301"/>
  <c r="H300"/>
  <c r="J306" s="1"/>
  <c r="K306" s="1"/>
  <c r="H299"/>
  <c r="G636" i="9"/>
  <c r="G637"/>
  <c r="G638"/>
  <c r="G635"/>
  <c r="G632"/>
  <c r="G633"/>
  <c r="G634"/>
  <c r="G631"/>
  <c r="H384" i="8"/>
  <c r="H385"/>
  <c r="H386"/>
  <c r="H383"/>
  <c r="H382"/>
  <c r="H381"/>
  <c r="H380"/>
  <c r="H379"/>
  <c r="K298" i="7"/>
  <c r="H298"/>
  <c r="H297"/>
  <c r="H296"/>
  <c r="H295"/>
  <c r="H293"/>
  <c r="H294"/>
  <c r="H292"/>
  <c r="H291"/>
  <c r="H290"/>
  <c r="I97" i="6"/>
  <c r="J97" s="1"/>
  <c r="K371" i="8"/>
  <c r="H371"/>
  <c r="H370"/>
  <c r="K282" i="7"/>
  <c r="H282"/>
  <c r="H281"/>
  <c r="H369" i="8"/>
  <c r="H368"/>
  <c r="H367"/>
  <c r="H366"/>
  <c r="H365"/>
  <c r="H364"/>
  <c r="H363"/>
  <c r="H280" i="7"/>
  <c r="H279"/>
  <c r="H278"/>
  <c r="H277"/>
  <c r="G624" i="9"/>
  <c r="G623"/>
  <c r="G622"/>
  <c r="G621"/>
  <c r="H361" i="8"/>
  <c r="H362"/>
  <c r="H360"/>
  <c r="H359"/>
  <c r="H358"/>
  <c r="H357"/>
  <c r="H272" i="7"/>
  <c r="H273"/>
  <c r="H274"/>
  <c r="H275"/>
  <c r="H276"/>
  <c r="H271"/>
  <c r="J110" i="6" l="1"/>
  <c r="I421" i="8"/>
  <c r="J398"/>
  <c r="K398" s="1"/>
  <c r="J408"/>
  <c r="K408" s="1"/>
  <c r="I644" i="9"/>
  <c r="J644" s="1"/>
  <c r="J362" i="8"/>
  <c r="K362" s="1"/>
  <c r="J369"/>
  <c r="K369" s="1"/>
  <c r="I331" i="7"/>
  <c r="I624" i="9"/>
  <c r="J624" s="1"/>
  <c r="H667"/>
  <c r="J280" i="7"/>
  <c r="K280" s="1"/>
  <c r="H270"/>
  <c r="H269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H356" i="8"/>
  <c r="H355"/>
  <c r="H354"/>
  <c r="H353"/>
  <c r="J356" s="1"/>
  <c r="K356" s="1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276" l="1"/>
  <c r="K276" s="1"/>
  <c r="I620" i="9"/>
  <c r="J620" s="1"/>
  <c r="J348" i="8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I588" l="1"/>
  <c r="J588" s="1"/>
  <c r="J337" i="8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 s="1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J98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H372" i="8" l="1"/>
  <c r="I372" s="1"/>
  <c r="H283" i="7"/>
  <c r="G625" i="9"/>
  <c r="I506"/>
  <c r="J506" s="1"/>
  <c r="J180" i="7"/>
  <c r="K180" s="1"/>
  <c r="J189"/>
  <c r="K189" s="1"/>
  <c r="I522" i="9"/>
  <c r="J522" s="1"/>
  <c r="J174" i="7"/>
  <c r="K174" s="1"/>
  <c r="H625" i="9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I161" s="1"/>
  <c r="G485" i="9"/>
  <c r="H485" s="1"/>
  <c r="H251" i="8"/>
  <c r="I251" s="1"/>
  <c r="J75" i="6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  <c r="I283" i="7"/>
</calcChain>
</file>

<file path=xl/sharedStrings.xml><?xml version="1.0" encoding="utf-8"?>
<sst xmlns="http://schemas.openxmlformats.org/spreadsheetml/2006/main" count="3885" uniqueCount="558">
  <si>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</si>
  <si>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</si>
  <si>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</si>
  <si>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</si>
  <si>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</si>
  <si>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</si>
  <si>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</si>
  <si>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</si>
  <si>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</si>
  <si>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</si>
  <si>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</si>
  <si>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</si>
  <si>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</si>
  <si>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</si>
  <si>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</si>
  <si>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</si>
  <si>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</si>
  <si>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</si>
  <si>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</si>
  <si>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</si>
  <si>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</si>
  <si>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</si>
  <si>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</si>
  <si>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</si>
  <si>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</si>
  <si>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</si>
  <si>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</si>
  <si>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</si>
  <si>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</si>
  <si>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</si>
  <si>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</si>
  <si>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</si>
  <si>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</si>
  <si>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</si>
  <si>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</si>
  <si>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</si>
  <si>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</si>
  <si>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</si>
  <si>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</si>
  <si>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</si>
  <si>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</si>
  <si>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</si>
  <si>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</si>
  <si>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</si>
  <si>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</si>
  <si>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</si>
  <si>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</si>
  <si>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</si>
  <si>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</si>
  <si>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</si>
  <si>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</si>
  <si>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</si>
  <si>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</si>
  <si>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</si>
  <si>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</si>
  <si>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</si>
  <si>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</si>
  <si>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</si>
  <si>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</si>
  <si>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</si>
  <si>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</si>
  <si>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</si>
  <si>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</si>
  <si>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</si>
  <si>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</si>
  <si>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</si>
  <si>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</si>
  <si>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</si>
  <si>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</si>
  <si>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</si>
  <si>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</si>
  <si>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</si>
  <si>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</si>
  <si>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</si>
  <si>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</si>
  <si>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</si>
  <si>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</si>
  <si>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</si>
  <si>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</si>
  <si>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</si>
  <si>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</si>
  <si>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</si>
  <si>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</si>
  <si>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</si>
  <si>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</si>
  <si>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</si>
  <si>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</si>
  <si>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</si>
  <si>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</si>
  <si>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</si>
  <si>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</si>
  <si>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</si>
  <si>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</si>
  <si>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</si>
  <si>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</si>
  <si>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</si>
  <si>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</si>
  <si>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</si>
  <si>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</si>
  <si>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</si>
  <si>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</si>
  <si>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</si>
  <si>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</si>
  <si>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</si>
  <si>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</si>
  <si>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</si>
  <si>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</si>
  <si>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</si>
  <si>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</si>
  <si>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</si>
  <si>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</si>
  <si>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</si>
  <si>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</si>
  <si>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</si>
  <si>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</si>
  <si>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</si>
  <si>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</si>
  <si>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</si>
  <si>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</si>
  <si>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</si>
  <si>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</si>
  <si>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</si>
  <si>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</si>
  <si>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</si>
  <si>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</si>
  <si>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</si>
  <si>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</si>
  <si>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</si>
  <si>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</si>
  <si>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</si>
  <si>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</si>
  <si>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</si>
  <si>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</si>
  <si>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</si>
  <si>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</si>
  <si>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</si>
  <si>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</si>
  <si>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</si>
  <si>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</si>
  <si>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</si>
  <si>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</si>
  <si>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</si>
  <si>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</si>
  <si>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</si>
  <si>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</si>
  <si>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</si>
  <si>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</si>
  <si>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</si>
  <si>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</si>
  <si>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</si>
  <si>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</si>
  <si>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</si>
  <si>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</si>
  <si>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</si>
  <si>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</si>
  <si>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</si>
  <si>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</si>
  <si>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</si>
  <si>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</si>
  <si>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</si>
  <si>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</si>
  <si>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</si>
  <si>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</si>
  <si>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</si>
  <si>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</si>
  <si>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</si>
  <si>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</si>
  <si>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</si>
  <si>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</si>
  <si>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</si>
  <si>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</si>
  <si>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</si>
  <si>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</si>
  <si>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</si>
  <si>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</si>
  <si>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</si>
  <si>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</si>
  <si>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</si>
  <si>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</si>
  <si>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</si>
  <si>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</si>
  <si>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</si>
  <si>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</si>
  <si>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</si>
  <si>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</si>
  <si>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</si>
  <si>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</si>
  <si>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</si>
  <si>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</si>
  <si>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</si>
  <si>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</si>
  <si>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</si>
  <si>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</si>
  <si>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</si>
  <si>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</si>
  <si>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</si>
  <si>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</si>
  <si>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</si>
  <si>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</si>
  <si>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</si>
  <si>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</si>
  <si>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</si>
  <si>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</si>
  <si>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</si>
  <si>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</si>
  <si>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</si>
  <si>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</si>
  <si>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</si>
  <si>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</si>
  <si>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</si>
  <si>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</si>
  <si>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</si>
  <si>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</si>
  <si>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</si>
  <si>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</si>
  <si>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</si>
  <si>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</si>
  <si>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</si>
  <si>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</si>
  <si>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</si>
  <si>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</si>
  <si>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</si>
  <si>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</si>
  <si>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</si>
  <si>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</si>
  <si>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</si>
  <si>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</si>
  <si>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</si>
  <si>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</si>
  <si>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</si>
  <si>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</si>
  <si>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</si>
  <si>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</si>
  <si>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</si>
  <si>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</si>
  <si>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</si>
  <si>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</si>
  <si>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</si>
  <si>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</si>
  <si>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</si>
  <si>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</si>
  <si>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</si>
  <si>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</si>
  <si>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</si>
  <si>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</si>
  <si>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</si>
  <si>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</si>
  <si>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</si>
  <si>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</si>
  <si>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</si>
  <si>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</si>
  <si>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</si>
  <si>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</si>
  <si>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</si>
  <si>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</si>
  <si>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</si>
  <si>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</si>
  <si>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</si>
  <si>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</si>
  <si>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</si>
  <si>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</si>
  <si>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</si>
  <si>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</si>
  <si>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</si>
  <si>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</si>
  <si>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</si>
  <si>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</si>
  <si>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</si>
  <si>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</si>
  <si>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</si>
  <si>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</si>
  <si>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</si>
  <si>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</si>
  <si>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</si>
  <si>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</si>
  <si>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</si>
  <si>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</si>
  <si>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</si>
  <si>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</si>
  <si>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</si>
  <si>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</si>
  <si>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</si>
  <si>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</si>
  <si>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</si>
  <si>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</si>
  <si>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</si>
  <si>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</si>
  <si>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</si>
  <si>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</si>
  <si>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</si>
  <si>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</si>
  <si>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</si>
  <si>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</si>
  <si>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</si>
  <si>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</si>
  <si>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</si>
  <si>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</si>
  <si>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</si>
  <si>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</si>
  <si>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</si>
  <si>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</si>
  <si>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</si>
  <si>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</si>
  <si>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</si>
  <si>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</si>
  <si>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</si>
  <si>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</si>
  <si>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</si>
  <si>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</si>
  <si>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</si>
  <si>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</si>
  <si>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</si>
  <si>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</si>
  <si>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</si>
  <si>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</si>
  <si>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</si>
  <si>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</si>
  <si>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</si>
  <si>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</si>
  <si>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</si>
  <si>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</si>
  <si>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</si>
  <si>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</si>
  <si>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</si>
  <si>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</si>
  <si>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</si>
  <si>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</si>
  <si>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</si>
  <si>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</si>
  <si>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</si>
  <si>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</si>
  <si>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</si>
  <si>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</si>
  <si>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</si>
  <si>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</si>
  <si>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</si>
  <si>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</si>
  <si>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</si>
  <si>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</si>
  <si>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</si>
  <si>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</si>
  <si>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</si>
  <si>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</si>
  <si>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</si>
  <si>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</si>
  <si>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</si>
  <si>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</si>
  <si>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</si>
  <si>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</si>
  <si>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</si>
  <si>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</si>
  <si>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</si>
  <si>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</si>
  <si>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</si>
  <si>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</si>
  <si>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</si>
  <si>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</si>
  <si>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</si>
  <si>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</si>
  <si>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</si>
  <si>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</si>
  <si>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</si>
  <si>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</si>
  <si>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</si>
  <si>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</si>
  <si>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</si>
  <si>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</si>
  <si>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</si>
  <si>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</si>
  <si>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</si>
  <si>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</si>
  <si>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</si>
  <si>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</si>
  <si>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</si>
  <si>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</si>
  <si>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</si>
  <si>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</si>
  <si>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</si>
  <si>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</si>
  <si>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</si>
  <si>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</si>
  <si>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</si>
  <si>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</si>
  <si>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</si>
  <si>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</si>
  <si>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</si>
  <si>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</si>
  <si>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</si>
  <si>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</si>
  <si>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</si>
  <si>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</si>
  <si>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</si>
  <si>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</si>
  <si>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</si>
  <si>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</si>
  <si>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</si>
  <si>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</si>
  <si>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</si>
  <si>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</si>
  <si>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</si>
  <si>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</si>
  <si>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</si>
  <si>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</si>
  <si>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</si>
  <si>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</si>
  <si>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</si>
  <si>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</si>
  <si>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</si>
  <si>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</si>
  <si>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</si>
  <si>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</si>
  <si>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</si>
  <si>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</si>
  <si>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</si>
  <si>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</si>
  <si>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</si>
  <si>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</si>
  <si>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</si>
  <si>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</si>
  <si>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</si>
  <si>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</si>
  <si>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</si>
  <si>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</si>
  <si>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</si>
  <si>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</si>
  <si>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</si>
  <si>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</si>
  <si>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</si>
  <si>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</si>
  <si>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</si>
  <si>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</si>
  <si>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</si>
  <si>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</si>
  <si>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</si>
  <si>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</si>
  <si>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</si>
  <si>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</si>
  <si>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</si>
  <si>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</si>
  <si>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</si>
  <si>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</si>
  <si>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</si>
  <si>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</si>
  <si>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</si>
  <si>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</si>
  <si>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</si>
  <si>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</si>
  <si>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</si>
  <si>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</si>
  <si>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</si>
  <si>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</si>
  <si>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</si>
  <si>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</si>
  <si>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</si>
  <si>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</si>
  <si>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</si>
  <si>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</si>
  <si>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</si>
  <si>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</si>
  <si>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</si>
  <si>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</si>
  <si>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</si>
  <si>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</si>
  <si>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</si>
  <si>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</si>
  <si>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</si>
  <si>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</si>
  <si>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</si>
  <si>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</si>
  <si>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</si>
  <si>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</si>
  <si>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</si>
  <si>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</si>
  <si>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</si>
  <si>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</si>
  <si>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</si>
  <si>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</si>
  <si>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</si>
  <si>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</si>
  <si>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</si>
  <si>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</si>
  <si>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</si>
  <si>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</si>
  <si>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</si>
  <si>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</si>
  <si>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</si>
  <si>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</si>
  <si>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</si>
  <si>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</si>
  <si>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</si>
  <si>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</si>
  <si>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</si>
  <si>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</si>
  <si>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</si>
  <si>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</si>
  <si>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</si>
  <si>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</si>
  <si>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</si>
  <si>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</si>
  <si>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</si>
  <si>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</si>
  <si>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</si>
  <si>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</si>
  <si>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</si>
  <si>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</si>
  <si>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</si>
  <si>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</si>
  <si>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</si>
  <si>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</si>
  <si>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</si>
  <si>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</si>
  <si>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</si>
  <si>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</si>
  <si>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</si>
  <si>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</si>
  <si>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</si>
  <si>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</si>
  <si>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</si>
  <si>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</si>
  <si>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</si>
  <si>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</si>
  <si>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</si>
  <si>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</si>
  <si>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</si>
  <si>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</si>
  <si>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</si>
  <si>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</si>
  <si>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</si>
  <si>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</si>
  <si>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</si>
  <si>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</si>
  <si>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</si>
  <si>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</si>
  <si>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</si>
  <si>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</si>
  <si>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</si>
  <si>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</si>
  <si>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</si>
  <si>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</si>
  <si>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</si>
  <si>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</si>
  <si>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</si>
  <si>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</si>
  <si>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</si>
  <si>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</si>
  <si>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</si>
  <si>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</si>
  <si>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</si>
  <si>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</si>
  <si>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</si>
  <si>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</si>
  <si>
    <t>02.04.2018</t>
  </si>
  <si>
    <t>TATAELXSI</t>
  </si>
  <si>
    <t>LICHOUSINGFIN</t>
  </si>
  <si>
    <t>03.04.2018</t>
  </si>
  <si>
    <t>04.04.2018</t>
  </si>
  <si>
    <t>05.04.2018</t>
  </si>
  <si>
    <t>06.04.2018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</si>
</sst>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667"/>
  <sheetViews>
    <sheetView topLeftCell="A645" workbookViewId="0">
      <selection activeCell="J667" sqref="J667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82" t="s">
        <v>449</v>
      </c>
      <c r="C11" s="82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83"/>
      <c r="C12" s="83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83"/>
      <c r="C13" s="83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83"/>
      <c r="C14" s="83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83"/>
      <c r="C15" s="83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83"/>
      <c r="C16" s="83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83"/>
      <c r="C17" s="83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83"/>
      <c r="C18" s="83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83"/>
      <c r="C19" s="83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84"/>
      <c r="C20" s="84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88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89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89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89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89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90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88" t="s">
        <v>451</v>
      </c>
      <c r="C27" s="88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89"/>
      <c r="C28" s="89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89"/>
      <c r="C29" s="89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90"/>
      <c r="C30" s="90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88" t="s">
        <v>451</v>
      </c>
      <c r="C31" s="88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90"/>
      <c r="C32" s="90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82" t="s">
        <v>452</v>
      </c>
      <c r="C33" s="82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83"/>
      <c r="C34" s="84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83"/>
      <c r="C35" s="82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83"/>
      <c r="C36" s="84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83"/>
      <c r="C37" s="82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83"/>
      <c r="C38" s="83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83"/>
      <c r="C39" s="83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84"/>
      <c r="C40" s="84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88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89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89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89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89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89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89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90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82" t="s">
        <v>455</v>
      </c>
      <c r="C49" s="88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90"/>
      <c r="C50" s="90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88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89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89"/>
      <c r="C53" s="88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89"/>
      <c r="C54" s="89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89"/>
      <c r="C55" s="89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89"/>
      <c r="C56" s="90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89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89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89"/>
      <c r="C59" s="88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89"/>
      <c r="C60" s="89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90"/>
      <c r="C61" s="90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82" t="s">
        <v>457</v>
      </c>
      <c r="C62" s="82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83"/>
      <c r="C63" s="83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83"/>
      <c r="C64" s="83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83"/>
      <c r="C65" s="84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83"/>
      <c r="C66" s="82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83"/>
      <c r="C67" s="83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83"/>
      <c r="C68" s="84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83"/>
      <c r="C69" s="82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84"/>
      <c r="C70" s="84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82" t="s">
        <v>458</v>
      </c>
      <c r="C71" s="82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83"/>
      <c r="C72" s="83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83"/>
      <c r="C73" s="84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83"/>
      <c r="C74" s="82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83"/>
      <c r="C75" s="83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83"/>
      <c r="C76" s="83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83"/>
      <c r="C77" s="83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83"/>
      <c r="C78" s="84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83"/>
      <c r="C79" s="82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83"/>
      <c r="C80" s="83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83"/>
      <c r="C81" s="84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83"/>
      <c r="C82" s="82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83"/>
      <c r="C83" s="84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83"/>
      <c r="C84" s="82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83"/>
      <c r="C85" s="84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83"/>
      <c r="C86" s="82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83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83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83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84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82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83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83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84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82" t="s">
        <v>459</v>
      </c>
      <c r="C95" s="82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83"/>
      <c r="C96" s="84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83"/>
      <c r="C97" s="82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83"/>
      <c r="C98" s="84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83"/>
      <c r="C99" s="82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83"/>
      <c r="C100" s="83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83"/>
      <c r="C101" s="83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83"/>
      <c r="C102" s="84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83"/>
      <c r="C103" s="82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83"/>
      <c r="C104" s="84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83"/>
      <c r="C105" s="82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83"/>
      <c r="C106" s="84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83"/>
      <c r="C107" s="82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83"/>
      <c r="C108" s="83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83"/>
      <c r="C109" s="83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84"/>
      <c r="C110" s="84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82" t="s">
        <v>460</v>
      </c>
      <c r="C111" s="82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83"/>
      <c r="C112" s="83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83"/>
      <c r="C113" s="84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83"/>
      <c r="C114" s="82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83"/>
      <c r="C115" s="84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83"/>
      <c r="C116" s="82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83"/>
      <c r="C117" s="84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83"/>
      <c r="C118" s="82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83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83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82" t="s">
        <v>462</v>
      </c>
      <c r="C121" s="84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83"/>
      <c r="C122" s="82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83"/>
      <c r="C123" s="84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83"/>
      <c r="C124" s="82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84"/>
      <c r="C125" s="84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82" t="s">
        <v>463</v>
      </c>
      <c r="C126" s="82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83"/>
      <c r="C127" s="83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83"/>
      <c r="C128" s="84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83"/>
      <c r="C129" s="82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83"/>
      <c r="C130" s="83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83"/>
      <c r="C131" s="84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83"/>
      <c r="C132" s="82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83"/>
      <c r="C133" s="83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83"/>
      <c r="C134" s="83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83"/>
      <c r="C135" s="83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83"/>
      <c r="C136" s="83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83"/>
      <c r="C137" s="83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83"/>
      <c r="C138" s="83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83"/>
      <c r="C139" s="83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84"/>
      <c r="C140" s="84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82" t="s">
        <v>464</v>
      </c>
      <c r="C141" s="82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83"/>
      <c r="C142" s="83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83"/>
      <c r="C143" s="83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83"/>
      <c r="C144" s="83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83"/>
      <c r="C145" s="83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83"/>
      <c r="C146" s="83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83"/>
      <c r="C147" s="83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83"/>
      <c r="C148" s="83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83"/>
      <c r="C149" s="83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83"/>
      <c r="C150" s="83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83"/>
      <c r="C151" s="83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83"/>
      <c r="C152" s="83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83"/>
      <c r="C153" s="83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83"/>
      <c r="C154" s="83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83"/>
      <c r="C155" s="83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83"/>
      <c r="C156" s="83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83"/>
      <c r="C157" s="83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83"/>
      <c r="C158" s="83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83"/>
      <c r="C159" s="83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83"/>
      <c r="C160" s="84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83"/>
      <c r="C161" s="82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83"/>
      <c r="C162" s="83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83"/>
      <c r="C163" s="83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84"/>
      <c r="C164" s="84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82" t="s">
        <v>467</v>
      </c>
      <c r="C165" s="82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83"/>
      <c r="C166" s="83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83"/>
      <c r="C167" s="84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83"/>
      <c r="C168" s="82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83"/>
      <c r="C169" s="83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83"/>
      <c r="C170" s="83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83"/>
      <c r="C171" s="83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83"/>
      <c r="C172" s="83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83"/>
      <c r="C173" s="83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83"/>
      <c r="C174" s="83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83"/>
      <c r="C175" s="83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83"/>
      <c r="C176" s="83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83"/>
      <c r="C177" s="83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83"/>
      <c r="C178" s="84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83"/>
      <c r="C179" s="82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83"/>
      <c r="C180" s="84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83"/>
      <c r="C181" s="82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83"/>
      <c r="C182" s="83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83"/>
      <c r="C183" s="83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83"/>
      <c r="C184" s="83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83"/>
      <c r="C185" s="83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84"/>
      <c r="C186" s="84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82" t="s">
        <v>468</v>
      </c>
      <c r="C187" s="82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83"/>
      <c r="C188" s="83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83"/>
      <c r="C189" s="84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83"/>
      <c r="C190" s="82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83"/>
      <c r="C191" s="83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83"/>
      <c r="C192" s="84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83"/>
      <c r="C193" s="82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83"/>
      <c r="C194" s="83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83"/>
      <c r="C195" s="84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83"/>
      <c r="C196" s="82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83"/>
      <c r="C197" s="83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83"/>
      <c r="C198" s="84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83"/>
      <c r="C199" s="82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83"/>
      <c r="C200" s="83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84"/>
      <c r="C201" s="84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88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89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89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88" t="s">
        <v>472</v>
      </c>
      <c r="C205" s="89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89"/>
      <c r="C206" s="89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89"/>
      <c r="C207" s="89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89"/>
      <c r="C208" s="90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89"/>
      <c r="C209" s="88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89"/>
      <c r="C210" s="89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89"/>
      <c r="C211" s="89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89"/>
      <c r="C212" s="89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89"/>
      <c r="C213" s="89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89"/>
      <c r="C214" s="89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89"/>
      <c r="C215" s="89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89"/>
      <c r="C216" s="89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90"/>
      <c r="C217" s="90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82" t="s">
        <v>473</v>
      </c>
      <c r="C218" s="82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83"/>
      <c r="C219" s="84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83"/>
      <c r="C220" s="82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83"/>
      <c r="C221" s="84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83"/>
      <c r="C222" s="82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83"/>
      <c r="C223" s="83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83"/>
      <c r="C224" s="83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83"/>
      <c r="C225" s="83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83"/>
      <c r="C226" s="83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83"/>
      <c r="C227" s="83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83"/>
      <c r="C228" s="83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83"/>
      <c r="C229" s="84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83"/>
      <c r="C230" s="82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83"/>
      <c r="C231" s="84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83"/>
      <c r="C232" s="82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83"/>
      <c r="C233" s="84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83"/>
      <c r="C234" s="82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83"/>
      <c r="C235" s="83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83"/>
      <c r="C236" s="84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83"/>
      <c r="C237" s="82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84"/>
      <c r="C238" s="84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82" t="s">
        <v>475</v>
      </c>
      <c r="C239" s="82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83"/>
      <c r="C240" s="84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83"/>
      <c r="C241" s="82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83"/>
      <c r="C242" s="84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83"/>
      <c r="C243" s="82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84"/>
      <c r="C244" s="84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82" t="s">
        <v>478</v>
      </c>
      <c r="C245" s="82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83"/>
      <c r="C246" s="83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83"/>
      <c r="C247" s="83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83"/>
      <c r="C248" s="83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83"/>
      <c r="C249" s="83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84"/>
      <c r="C250" s="84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82" t="s">
        <v>480</v>
      </c>
      <c r="C251" s="82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83"/>
      <c r="C252" s="83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83"/>
      <c r="C253" s="83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83"/>
      <c r="C254" s="84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83"/>
      <c r="C255" s="82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83"/>
      <c r="C256" s="84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83"/>
      <c r="C257" s="82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84"/>
      <c r="C258" s="84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82" t="s">
        <v>485</v>
      </c>
      <c r="C259" s="82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83"/>
      <c r="C260" s="84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83"/>
      <c r="C261" s="82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83"/>
      <c r="C262" s="83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83"/>
      <c r="C263" s="83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83"/>
      <c r="C264" s="83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83"/>
      <c r="C265" s="83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83"/>
      <c r="C266" s="83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83"/>
      <c r="C267" s="83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83"/>
      <c r="C268" s="84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83"/>
      <c r="C269" s="82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83"/>
      <c r="C270" s="83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83"/>
      <c r="C271" s="83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84"/>
      <c r="C272" s="84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82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83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83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83"/>
      <c r="D282" s="1"/>
      <c r="E282" s="1"/>
      <c r="F282" s="1">
        <v>105</v>
      </c>
      <c r="G282" s="1">
        <f>F282-D281</f>
        <v>9</v>
      </c>
      <c r="H282" s="1"/>
    </row>
    <row r="283" spans="2:8">
      <c r="B283" s="82" t="s">
        <v>487</v>
      </c>
      <c r="C283" s="83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83"/>
      <c r="C284" s="83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83"/>
      <c r="C285" s="84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83"/>
      <c r="C286" s="82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83"/>
      <c r="C287" s="84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83"/>
      <c r="C288" s="82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84"/>
      <c r="C289" s="84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82" t="s">
        <v>489</v>
      </c>
      <c r="C290" s="82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83"/>
      <c r="C291" s="83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83"/>
      <c r="C292" s="83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83"/>
      <c r="C293" s="83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83"/>
      <c r="C294" s="83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84"/>
      <c r="C295" s="84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82" t="s">
        <v>490</v>
      </c>
      <c r="C296" s="82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83"/>
      <c r="C297" s="84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83"/>
      <c r="C298" s="82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83"/>
      <c r="C299" s="84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83"/>
      <c r="C300" s="82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84"/>
      <c r="C301" s="84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88" t="s">
        <v>492</v>
      </c>
      <c r="C302" s="82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89"/>
      <c r="C303" s="83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89"/>
      <c r="C304" s="83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89"/>
      <c r="C305" s="84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89"/>
      <c r="C306" s="88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89"/>
      <c r="C307" s="89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89"/>
      <c r="C308" s="89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89"/>
      <c r="C309" s="89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89"/>
      <c r="C310" s="89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89"/>
      <c r="C311" s="89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89"/>
      <c r="C312" s="89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90"/>
      <c r="C313" s="90"/>
      <c r="D313" s="13">
        <v>90</v>
      </c>
      <c r="E313" s="1"/>
      <c r="F313" s="1"/>
      <c r="G313" s="1"/>
      <c r="H313" s="13" t="s">
        <v>13</v>
      </c>
    </row>
    <row r="314" spans="2:8">
      <c r="B314" s="88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89"/>
      <c r="C315" s="88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89"/>
      <c r="C316" s="90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89"/>
      <c r="C317" s="88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89"/>
      <c r="C318" s="90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89"/>
      <c r="C319" s="88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90"/>
      <c r="C320" s="90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82" t="s">
        <v>496</v>
      </c>
      <c r="C321" s="82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83"/>
      <c r="C322" s="83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83"/>
      <c r="C323" s="83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83"/>
      <c r="C324" s="84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83"/>
      <c r="C325" s="82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83"/>
      <c r="C326" s="83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83"/>
      <c r="C327" s="83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83"/>
      <c r="C328" s="83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84"/>
      <c r="C329" s="84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82" t="s">
        <v>497</v>
      </c>
      <c r="C330" s="82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83"/>
      <c r="C331" s="83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83"/>
      <c r="C332" s="83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83"/>
      <c r="C333" s="84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83"/>
      <c r="C334" s="82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83"/>
      <c r="C335" s="84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83"/>
      <c r="C336" s="82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84"/>
      <c r="C337" s="84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82" t="s">
        <v>498</v>
      </c>
      <c r="C338" s="82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84"/>
      <c r="C339" s="84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82" t="s">
        <v>499</v>
      </c>
      <c r="C340" s="82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83"/>
      <c r="C341" s="84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83"/>
      <c r="C342" s="82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83"/>
      <c r="C343" s="83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83"/>
      <c r="C344" s="83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83"/>
      <c r="C345" s="84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83"/>
      <c r="C346" s="82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83"/>
      <c r="C347" s="84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83"/>
      <c r="C348" s="82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83"/>
      <c r="C349" s="83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83"/>
      <c r="C350" s="83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83"/>
      <c r="C351" s="83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83"/>
      <c r="C352" s="83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84"/>
      <c r="C353" s="84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82" t="s">
        <v>501</v>
      </c>
      <c r="C354" s="82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83"/>
      <c r="C355" s="83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83"/>
      <c r="C356" s="83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83"/>
      <c r="C357" s="83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83"/>
      <c r="C358" s="83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83"/>
      <c r="C359" s="83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83"/>
      <c r="C360" s="83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83"/>
      <c r="C361" s="84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83"/>
      <c r="C362" s="82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83"/>
      <c r="C363" s="83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83"/>
      <c r="C364" s="83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83"/>
      <c r="C365" s="83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83"/>
      <c r="C366" s="83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83"/>
      <c r="C367" s="83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83"/>
      <c r="C368" s="83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83"/>
      <c r="C369" s="83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83"/>
      <c r="C370" s="83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84"/>
      <c r="C371" s="84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82" t="s">
        <v>503</v>
      </c>
      <c r="C372" s="82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83"/>
      <c r="C373" s="83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83"/>
      <c r="C374" s="83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83"/>
      <c r="C375" s="84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83"/>
      <c r="C376" s="82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83"/>
      <c r="C377" s="83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83"/>
      <c r="C378" s="83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83"/>
      <c r="C379" s="83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83"/>
      <c r="C380" s="83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83"/>
      <c r="C381" s="83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83"/>
      <c r="C382" s="83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83"/>
      <c r="C383" s="83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83"/>
      <c r="C384" s="83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83"/>
      <c r="C385" s="83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83"/>
      <c r="C386" s="83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83"/>
      <c r="C387" s="84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83"/>
      <c r="C388" s="82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83"/>
      <c r="C389" s="83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83"/>
      <c r="C390" s="83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83"/>
      <c r="C391" s="83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83"/>
      <c r="C392" s="83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83"/>
      <c r="C393" s="83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84"/>
      <c r="C394" s="84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82" t="s">
        <v>506</v>
      </c>
      <c r="C395" s="82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83"/>
      <c r="C396" s="83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83"/>
      <c r="C397" s="83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83"/>
      <c r="C398" s="83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83"/>
      <c r="C399" s="83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83"/>
      <c r="C400" s="83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83"/>
      <c r="C401" s="83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83"/>
      <c r="C402" s="83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83"/>
      <c r="C403" s="83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83"/>
      <c r="C404" s="83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83"/>
      <c r="C405" s="83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83"/>
      <c r="C406" s="83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83"/>
      <c r="C407" s="83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83"/>
      <c r="C408" s="83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83"/>
      <c r="C409" s="83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83"/>
      <c r="C410" s="83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83"/>
      <c r="C411" s="83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83"/>
      <c r="C412" s="83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83"/>
      <c r="C413" s="83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83"/>
      <c r="C414" s="83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83"/>
      <c r="C415" s="83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84"/>
      <c r="C416" s="84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82" t="s">
        <v>507</v>
      </c>
      <c r="C417" s="82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83"/>
      <c r="C418" s="83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83"/>
      <c r="C419" s="83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83"/>
      <c r="C420" s="84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83"/>
      <c r="C421" s="82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83"/>
      <c r="C422" s="83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83"/>
      <c r="C423" s="83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83"/>
      <c r="C424" s="84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83"/>
      <c r="C425" s="82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83"/>
      <c r="C426" s="83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83"/>
      <c r="C427" s="83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84"/>
      <c r="C428" s="84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82" t="s">
        <v>509</v>
      </c>
      <c r="C429" s="82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83"/>
      <c r="C430" s="83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83"/>
      <c r="C431" s="84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83"/>
      <c r="C432" s="82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83"/>
      <c r="C433" s="83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83"/>
      <c r="C434" s="83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83"/>
      <c r="C435" s="83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83"/>
      <c r="C436" s="83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83"/>
      <c r="C437" s="83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84"/>
      <c r="C438" s="84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82" t="s">
        <v>510</v>
      </c>
      <c r="C439" s="82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83"/>
      <c r="C440" s="83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83"/>
      <c r="C441" s="83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83"/>
      <c r="C442" s="83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83"/>
      <c r="C443" s="83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84"/>
      <c r="C444" s="84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82" t="s">
        <v>512</v>
      </c>
      <c r="C445" s="82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83"/>
      <c r="C446" s="83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83"/>
      <c r="C447" s="83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83"/>
      <c r="C448" s="83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83"/>
      <c r="C449" s="84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83"/>
      <c r="C450" s="82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84"/>
      <c r="C451" s="84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82" t="s">
        <v>516</v>
      </c>
      <c r="C452" s="82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83"/>
      <c r="C453" s="83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83"/>
      <c r="C454" s="83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83"/>
      <c r="C455" s="83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83"/>
      <c r="C456" s="84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83"/>
      <c r="C457" s="82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84"/>
      <c r="C458" s="84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82" t="s">
        <v>517</v>
      </c>
      <c r="C459" s="82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83"/>
      <c r="C460" s="83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83"/>
      <c r="C461" s="83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83"/>
      <c r="C462" s="84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83"/>
      <c r="C463" s="82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83"/>
      <c r="C464" s="83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83"/>
      <c r="C465" s="83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83"/>
      <c r="C466" s="83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83"/>
      <c r="C467" s="83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83"/>
      <c r="C468" s="83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83"/>
      <c r="C469" s="83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83"/>
      <c r="C470" s="83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83"/>
      <c r="C471" s="83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83"/>
      <c r="C472" s="83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83"/>
      <c r="C473" s="83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83"/>
      <c r="C474" s="84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83"/>
      <c r="C475" s="82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84"/>
      <c r="C476" s="84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82" t="s">
        <v>518</v>
      </c>
      <c r="C477" s="82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83"/>
      <c r="C478" s="83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83"/>
      <c r="C479" s="84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83"/>
      <c r="C480" s="82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83"/>
      <c r="C481" s="83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83"/>
      <c r="C482" s="84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83"/>
      <c r="C483" s="82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84"/>
      <c r="C484" s="84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91" t="s">
        <v>527</v>
      </c>
      <c r="J488" s="92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93"/>
      <c r="J489" s="94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88" t="s">
        <v>519</v>
      </c>
      <c r="C491" s="85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89"/>
      <c r="C492" s="86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89"/>
      <c r="C493" s="85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89"/>
      <c r="C494" s="86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89"/>
      <c r="C495" s="85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89"/>
      <c r="C496" s="87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89"/>
      <c r="C497" s="87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89"/>
      <c r="C498" s="86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90"/>
      <c r="C499" s="88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88" t="s">
        <v>522</v>
      </c>
      <c r="C500" s="90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89"/>
      <c r="C501" s="88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89"/>
      <c r="C502" s="89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89"/>
      <c r="C503" s="89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89"/>
      <c r="C504" s="89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89"/>
      <c r="C505" s="89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90"/>
      <c r="C506" s="90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82" t="s">
        <v>523</v>
      </c>
      <c r="C507" s="82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83"/>
      <c r="C508" s="83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83"/>
      <c r="C509" s="83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83"/>
      <c r="C510" s="84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83"/>
      <c r="C511" s="82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83"/>
      <c r="C512" s="83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83"/>
      <c r="C513" s="83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83"/>
      <c r="C514" s="83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83"/>
      <c r="C515" s="83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83"/>
      <c r="C516" s="83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83"/>
      <c r="C517" s="83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83"/>
      <c r="C518" s="83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83"/>
      <c r="C519" s="83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83"/>
      <c r="C520" s="83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83"/>
      <c r="C521" s="83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84"/>
      <c r="C522" s="84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82" t="s">
        <v>524</v>
      </c>
      <c r="C523" s="82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83"/>
      <c r="C524" s="83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83"/>
      <c r="C525" s="83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83"/>
      <c r="C526" s="83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83"/>
      <c r="C527" s="83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84"/>
      <c r="C528" s="84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82" t="s">
        <v>528</v>
      </c>
      <c r="C529" s="82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83"/>
      <c r="C530" s="84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83"/>
      <c r="C531" s="82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83"/>
      <c r="C532" s="83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84"/>
      <c r="C533" s="84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82" t="s">
        <v>529</v>
      </c>
      <c r="C534" s="82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83"/>
      <c r="C535" s="83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83"/>
      <c r="C536" s="83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83"/>
      <c r="C537" s="83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83"/>
      <c r="C538" s="83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83"/>
      <c r="C539" s="83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83"/>
      <c r="C540" s="84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83"/>
      <c r="C541" s="82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83"/>
      <c r="C542" s="83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83"/>
      <c r="C543" s="83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83"/>
      <c r="C544" s="83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84"/>
      <c r="C545" s="84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82" t="s">
        <v>531</v>
      </c>
      <c r="C546" s="82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83"/>
      <c r="C547" s="83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83"/>
      <c r="C548" s="83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84"/>
      <c r="C549" s="84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82" t="s">
        <v>532</v>
      </c>
      <c r="C550" s="82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84"/>
      <c r="C551" s="84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82" t="s">
        <v>534</v>
      </c>
      <c r="C552" s="82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84"/>
      <c r="C553" s="84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88" t="s">
        <v>535</v>
      </c>
      <c r="C554" s="88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89"/>
      <c r="C555" s="89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89"/>
      <c r="C556" s="89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89"/>
      <c r="C557" s="89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89"/>
      <c r="C558" s="89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89"/>
      <c r="C559" s="89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89"/>
      <c r="C560" s="89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89"/>
      <c r="C561" s="89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89"/>
      <c r="C562" s="89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90"/>
      <c r="C563" s="90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88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89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88" t="s">
        <v>537</v>
      </c>
      <c r="C566" s="89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89"/>
      <c r="C567" s="89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89"/>
      <c r="C568" s="89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89"/>
      <c r="C569" s="89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89"/>
      <c r="C570" s="90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89"/>
      <c r="C571" s="88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90"/>
      <c r="C572" s="90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82" t="s">
        <v>538</v>
      </c>
      <c r="C573" s="82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83"/>
      <c r="C574" s="83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83"/>
      <c r="C575" s="83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83"/>
      <c r="C576" s="83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83"/>
      <c r="C577" s="83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83"/>
      <c r="C578" s="84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83"/>
      <c r="C579" s="82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84"/>
      <c r="C580" s="84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82" t="s">
        <v>539</v>
      </c>
      <c r="C581" s="82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83"/>
      <c r="C582" s="83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83"/>
      <c r="C583" s="83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83"/>
      <c r="C584" s="83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83"/>
      <c r="C585" s="83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83"/>
      <c r="C586" s="84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83"/>
      <c r="C587" s="82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84"/>
      <c r="C588" s="84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82" t="s">
        <v>540</v>
      </c>
      <c r="C589" s="82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83"/>
      <c r="C590" s="83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83"/>
      <c r="C591" s="83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83"/>
      <c r="C592" s="83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83"/>
      <c r="C593" s="83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83"/>
      <c r="C594" s="83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83"/>
      <c r="C595" s="83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84"/>
      <c r="C596" s="84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82" t="s">
        <v>542</v>
      </c>
      <c r="C597" s="82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83"/>
      <c r="C598" s="83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83"/>
      <c r="C599" s="83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83"/>
      <c r="C600" s="83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83"/>
      <c r="C601" s="83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83"/>
      <c r="C602" s="83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83"/>
      <c r="C603" s="83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83"/>
      <c r="C604" s="83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83"/>
      <c r="C605" s="83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83"/>
      <c r="C606" s="83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83"/>
      <c r="C607" s="83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84"/>
      <c r="C608" s="84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82" t="s">
        <v>543</v>
      </c>
      <c r="C609" s="82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83"/>
      <c r="C610" s="83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83"/>
      <c r="C611" s="83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83"/>
      <c r="C612" s="83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83"/>
      <c r="C613" s="83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83"/>
      <c r="C614" s="83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83"/>
      <c r="C615" s="83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83"/>
      <c r="C616" s="84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83"/>
      <c r="C617" s="82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83"/>
      <c r="C618" s="83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83"/>
      <c r="C619" s="83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84"/>
      <c r="C620" s="84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82" t="s">
        <v>546</v>
      </c>
      <c r="C621" s="82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83"/>
      <c r="C622" s="83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83"/>
      <c r="C623" s="83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84"/>
      <c r="C624" s="84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  <row r="628" spans="2:10">
      <c r="B628" s="5" t="s">
        <v>76</v>
      </c>
      <c r="C628" s="5">
        <v>2018</v>
      </c>
      <c r="D628" s="13"/>
      <c r="E628" s="13"/>
      <c r="F628" s="13"/>
      <c r="G628" s="13"/>
      <c r="H628" s="13"/>
      <c r="I628" s="91" t="s">
        <v>527</v>
      </c>
      <c r="J628" s="92"/>
    </row>
    <row r="629" spans="2:10">
      <c r="B629" s="12"/>
      <c r="C629" s="12"/>
      <c r="D629" s="12"/>
      <c r="E629" s="20"/>
      <c r="F629" s="20"/>
      <c r="G629" s="20" t="s">
        <v>4</v>
      </c>
      <c r="H629" s="21" t="s">
        <v>9</v>
      </c>
      <c r="I629" s="93"/>
      <c r="J629" s="94"/>
    </row>
    <row r="630" spans="2:10">
      <c r="B630" s="2" t="s">
        <v>0</v>
      </c>
      <c r="C630" s="2" t="s">
        <v>1</v>
      </c>
      <c r="D630" s="2" t="s">
        <v>10</v>
      </c>
      <c r="E630" s="2" t="s">
        <v>7</v>
      </c>
      <c r="F630" s="2" t="s">
        <v>11</v>
      </c>
      <c r="G630" s="2" t="s">
        <v>12</v>
      </c>
      <c r="H630" s="22"/>
      <c r="I630" s="76" t="s">
        <v>525</v>
      </c>
      <c r="J630" s="77" t="s">
        <v>526</v>
      </c>
    </row>
    <row r="631" spans="2:10">
      <c r="B631" s="82" t="s">
        <v>551</v>
      </c>
      <c r="C631" s="82" t="s">
        <v>425</v>
      </c>
      <c r="D631" s="1">
        <v>68</v>
      </c>
      <c r="E631" s="1">
        <v>62</v>
      </c>
      <c r="F631" s="1"/>
      <c r="G631" s="1">
        <f>E631-D631</f>
        <v>-6</v>
      </c>
      <c r="H631" s="1"/>
      <c r="I631" s="1"/>
      <c r="J631" s="1"/>
    </row>
    <row r="632" spans="2:10">
      <c r="B632" s="83"/>
      <c r="C632" s="84"/>
      <c r="D632" s="1">
        <v>68</v>
      </c>
      <c r="E632" s="1">
        <v>62</v>
      </c>
      <c r="F632" s="1"/>
      <c r="G632" s="1">
        <f t="shared" ref="G632:G634" si="59">E632-D632</f>
        <v>-6</v>
      </c>
      <c r="H632" s="1"/>
      <c r="I632" s="1"/>
      <c r="J632" s="1"/>
    </row>
    <row r="633" spans="2:10">
      <c r="B633" s="83"/>
      <c r="C633" s="82" t="s">
        <v>159</v>
      </c>
      <c r="D633" s="1">
        <v>100</v>
      </c>
      <c r="E633" s="1">
        <v>94</v>
      </c>
      <c r="F633" s="1"/>
      <c r="G633" s="1">
        <f t="shared" si="59"/>
        <v>-6</v>
      </c>
      <c r="H633" s="1"/>
      <c r="I633" s="1"/>
      <c r="J633" s="1"/>
    </row>
    <row r="634" spans="2:10">
      <c r="B634" s="83"/>
      <c r="C634" s="84"/>
      <c r="D634" s="1">
        <v>100</v>
      </c>
      <c r="E634" s="1">
        <v>94</v>
      </c>
      <c r="F634" s="1"/>
      <c r="G634" s="1">
        <f t="shared" si="59"/>
        <v>-6</v>
      </c>
      <c r="H634" s="1"/>
      <c r="I634" s="1"/>
      <c r="J634" s="1"/>
    </row>
    <row r="635" spans="2:10">
      <c r="B635" s="83"/>
      <c r="C635" s="82" t="s">
        <v>425</v>
      </c>
      <c r="D635" s="1">
        <v>68</v>
      </c>
      <c r="E635" s="1"/>
      <c r="F635" s="1">
        <v>80</v>
      </c>
      <c r="G635" s="1">
        <f>F635-D635</f>
        <v>12</v>
      </c>
      <c r="H635" s="1"/>
      <c r="I635" s="1"/>
      <c r="J635" s="1"/>
    </row>
    <row r="636" spans="2:10">
      <c r="B636" s="83"/>
      <c r="C636" s="83"/>
      <c r="D636" s="1">
        <v>68</v>
      </c>
      <c r="E636" s="1"/>
      <c r="F636" s="1">
        <v>80</v>
      </c>
      <c r="G636" s="1">
        <f t="shared" ref="G636:G638" si="60">F636-D636</f>
        <v>12</v>
      </c>
      <c r="H636" s="1"/>
      <c r="I636" s="1"/>
      <c r="J636" s="1"/>
    </row>
    <row r="637" spans="2:10">
      <c r="B637" s="83"/>
      <c r="C637" s="83"/>
      <c r="D637" s="1">
        <v>68</v>
      </c>
      <c r="E637" s="1"/>
      <c r="F637" s="1">
        <v>83</v>
      </c>
      <c r="G637" s="1">
        <f t="shared" si="60"/>
        <v>15</v>
      </c>
      <c r="H637" s="1"/>
      <c r="I637" s="1"/>
      <c r="J637" s="1"/>
    </row>
    <row r="638" spans="2:10">
      <c r="B638" s="84"/>
      <c r="C638" s="84"/>
      <c r="D638" s="1">
        <v>68</v>
      </c>
      <c r="E638" s="1"/>
      <c r="F638" s="1">
        <v>83</v>
      </c>
      <c r="G638" s="1">
        <f t="shared" si="60"/>
        <v>15</v>
      </c>
      <c r="H638" s="1"/>
      <c r="I638" s="5">
        <v>30</v>
      </c>
      <c r="J638" s="5">
        <v>2250</v>
      </c>
    </row>
    <row r="639" spans="2:10">
      <c r="B639" s="82" t="s">
        <v>554</v>
      </c>
      <c r="C639" s="82" t="s">
        <v>159</v>
      </c>
      <c r="D639" s="1">
        <v>80.2</v>
      </c>
      <c r="E639" s="1">
        <v>76</v>
      </c>
      <c r="F639" s="1"/>
      <c r="G639" s="1">
        <f>E639-D639</f>
        <v>-4.2000000000000028</v>
      </c>
      <c r="H639" s="1"/>
      <c r="I639" s="5"/>
      <c r="J639" s="5"/>
    </row>
    <row r="640" spans="2:10">
      <c r="B640" s="83"/>
      <c r="C640" s="83"/>
      <c r="D640" s="1">
        <v>80.2</v>
      </c>
      <c r="E640" s="1">
        <v>76</v>
      </c>
      <c r="F640" s="1"/>
      <c r="G640" s="1">
        <f t="shared" ref="G640:G642" si="61">E640-D640</f>
        <v>-4.2000000000000028</v>
      </c>
      <c r="H640" s="1"/>
      <c r="I640" s="5"/>
      <c r="J640" s="5"/>
    </row>
    <row r="641" spans="2:10">
      <c r="B641" s="83"/>
      <c r="C641" s="83"/>
      <c r="D641" s="1">
        <v>78.25</v>
      </c>
      <c r="E641" s="1">
        <v>73</v>
      </c>
      <c r="F641" s="1"/>
      <c r="G641" s="1">
        <f t="shared" si="61"/>
        <v>-5.25</v>
      </c>
      <c r="H641" s="1"/>
      <c r="I641" s="5"/>
      <c r="J641" s="5"/>
    </row>
    <row r="642" spans="2:10">
      <c r="B642" s="83"/>
      <c r="C642" s="84"/>
      <c r="D642" s="1">
        <v>78.25</v>
      </c>
      <c r="E642" s="1">
        <v>73</v>
      </c>
      <c r="F642" s="1"/>
      <c r="G642" s="1">
        <f t="shared" si="61"/>
        <v>-5.25</v>
      </c>
      <c r="H642" s="1"/>
      <c r="I642" s="5"/>
      <c r="J642" s="5"/>
    </row>
    <row r="643" spans="2:10">
      <c r="B643" s="83"/>
      <c r="C643" s="82" t="s">
        <v>425</v>
      </c>
      <c r="D643" s="1">
        <v>75</v>
      </c>
      <c r="E643" s="1"/>
      <c r="F643" s="1">
        <v>87</v>
      </c>
      <c r="G643" s="1">
        <f>F643-D643</f>
        <v>12</v>
      </c>
      <c r="H643" s="1"/>
      <c r="I643" s="5"/>
      <c r="J643" s="5"/>
    </row>
    <row r="644" spans="2:10">
      <c r="B644" s="84"/>
      <c r="C644" s="84"/>
      <c r="D644" s="1">
        <v>75</v>
      </c>
      <c r="E644" s="1"/>
      <c r="F644" s="1">
        <v>87</v>
      </c>
      <c r="G644" s="1">
        <f>F644-D644</f>
        <v>12</v>
      </c>
      <c r="H644" s="1"/>
      <c r="I644" s="5">
        <f>G639+G640+G641+G642+G643+G644</f>
        <v>5.0999999999999943</v>
      </c>
      <c r="J644" s="5">
        <f>I644*75</f>
        <v>382.49999999999955</v>
      </c>
    </row>
    <row r="645" spans="2:10">
      <c r="B645" s="82" t="s">
        <v>555</v>
      </c>
      <c r="C645" s="82" t="s">
        <v>425</v>
      </c>
      <c r="D645" s="1">
        <v>89.2</v>
      </c>
      <c r="E645" s="1">
        <v>82</v>
      </c>
      <c r="F645" s="1"/>
      <c r="G645" s="1">
        <f>E645-D645</f>
        <v>-7.2000000000000028</v>
      </c>
      <c r="H645" s="1"/>
      <c r="I645" s="5"/>
      <c r="J645" s="5"/>
    </row>
    <row r="646" spans="2:10">
      <c r="B646" s="83"/>
      <c r="C646" s="84"/>
      <c r="D646" s="1">
        <v>89.2</v>
      </c>
      <c r="E646" s="1">
        <v>82</v>
      </c>
      <c r="F646" s="1"/>
      <c r="G646" s="1">
        <f>E646-D646</f>
        <v>-7.2000000000000028</v>
      </c>
      <c r="H646" s="1"/>
      <c r="I646" s="5"/>
      <c r="J646" s="5"/>
    </row>
    <row r="647" spans="2:10">
      <c r="B647" s="83"/>
      <c r="C647" s="82" t="s">
        <v>316</v>
      </c>
      <c r="D647" s="1">
        <v>112.2</v>
      </c>
      <c r="E647" s="1"/>
      <c r="F647" s="1">
        <v>118</v>
      </c>
      <c r="G647" s="1">
        <f>F647-D647</f>
        <v>5.7999999999999972</v>
      </c>
      <c r="H647" s="1"/>
      <c r="I647" s="5"/>
      <c r="J647" s="5"/>
    </row>
    <row r="648" spans="2:10">
      <c r="B648" s="83"/>
      <c r="C648" s="83"/>
      <c r="D648" s="1">
        <v>112.2</v>
      </c>
      <c r="E648" s="1"/>
      <c r="F648" s="1">
        <v>122</v>
      </c>
      <c r="G648" s="1">
        <f t="shared" ref="G648:G660" si="62">F648-D648</f>
        <v>9.7999999999999972</v>
      </c>
      <c r="H648" s="1"/>
      <c r="I648" s="5"/>
      <c r="J648" s="5"/>
    </row>
    <row r="649" spans="2:10">
      <c r="B649" s="83"/>
      <c r="C649" s="83"/>
      <c r="D649" s="1">
        <v>112.2</v>
      </c>
      <c r="E649" s="1"/>
      <c r="F649" s="1">
        <v>126</v>
      </c>
      <c r="G649" s="1">
        <f t="shared" si="62"/>
        <v>13.799999999999997</v>
      </c>
      <c r="H649" s="1"/>
      <c r="I649" s="5"/>
      <c r="J649" s="5"/>
    </row>
    <row r="650" spans="2:10">
      <c r="B650" s="83"/>
      <c r="C650" s="83"/>
      <c r="D650" s="1">
        <v>112.2</v>
      </c>
      <c r="E650" s="1"/>
      <c r="F650" s="1">
        <v>129.69999999999999</v>
      </c>
      <c r="G650" s="1">
        <f t="shared" si="62"/>
        <v>17.499999999999986</v>
      </c>
      <c r="H650" s="1"/>
      <c r="I650" s="5"/>
      <c r="J650" s="5"/>
    </row>
    <row r="651" spans="2:10">
      <c r="B651" s="83"/>
      <c r="C651" s="83"/>
      <c r="D651" s="1">
        <v>139</v>
      </c>
      <c r="E651" s="1"/>
      <c r="F651" s="1">
        <v>188</v>
      </c>
      <c r="G651" s="1">
        <f t="shared" si="62"/>
        <v>49</v>
      </c>
      <c r="H651" s="1"/>
      <c r="I651" s="5"/>
      <c r="J651" s="5"/>
    </row>
    <row r="652" spans="2:10">
      <c r="B652" s="84"/>
      <c r="C652" s="84"/>
      <c r="D652" s="1">
        <v>139</v>
      </c>
      <c r="E652" s="1"/>
      <c r="F652" s="1">
        <v>188</v>
      </c>
      <c r="G652" s="1">
        <f t="shared" si="62"/>
        <v>49</v>
      </c>
      <c r="H652" s="1"/>
      <c r="I652" s="5">
        <f>G645+G646+G647+G648+G649+G650+G651+G652</f>
        <v>130.49999999999997</v>
      </c>
      <c r="J652" s="5">
        <f>I652*75</f>
        <v>9787.4999999999982</v>
      </c>
    </row>
    <row r="653" spans="2:10">
      <c r="B653" s="82" t="s">
        <v>556</v>
      </c>
      <c r="C653" s="82" t="s">
        <v>425</v>
      </c>
      <c r="D653" s="1">
        <v>75</v>
      </c>
      <c r="E653" s="1"/>
      <c r="F653" s="1">
        <v>94</v>
      </c>
      <c r="G653" s="1">
        <f t="shared" si="62"/>
        <v>19</v>
      </c>
      <c r="H653" s="1"/>
      <c r="I653" s="5"/>
      <c r="J653" s="5"/>
    </row>
    <row r="654" spans="2:10">
      <c r="B654" s="83"/>
      <c r="C654" s="83"/>
      <c r="D654" s="1">
        <v>75</v>
      </c>
      <c r="E654" s="1"/>
      <c r="F654" s="1">
        <v>98</v>
      </c>
      <c r="G654" s="1">
        <f t="shared" si="62"/>
        <v>23</v>
      </c>
      <c r="H654" s="1"/>
      <c r="I654" s="5"/>
      <c r="J654" s="5"/>
    </row>
    <row r="655" spans="2:10">
      <c r="B655" s="83"/>
      <c r="C655" s="83"/>
      <c r="D655" s="1">
        <v>75</v>
      </c>
      <c r="E655" s="1"/>
      <c r="F655" s="1">
        <v>100</v>
      </c>
      <c r="G655" s="1">
        <f t="shared" si="62"/>
        <v>25</v>
      </c>
      <c r="H655" s="1"/>
      <c r="I655" s="5"/>
      <c r="J655" s="5"/>
    </row>
    <row r="656" spans="2:10">
      <c r="B656" s="84"/>
      <c r="C656" s="84"/>
      <c r="D656" s="1">
        <v>75</v>
      </c>
      <c r="E656" s="1"/>
      <c r="F656" s="1">
        <v>100</v>
      </c>
      <c r="G656" s="1">
        <f t="shared" si="62"/>
        <v>25</v>
      </c>
      <c r="H656" s="1"/>
      <c r="I656" s="5">
        <f>G653+G654+G655+G656</f>
        <v>92</v>
      </c>
      <c r="J656" s="5">
        <f>I656*75</f>
        <v>6900</v>
      </c>
    </row>
    <row r="657" spans="2:10">
      <c r="B657" s="82" t="s">
        <v>557</v>
      </c>
      <c r="C657" s="82" t="s">
        <v>316</v>
      </c>
      <c r="D657" s="1">
        <v>87</v>
      </c>
      <c r="E657" s="1"/>
      <c r="F657" s="1">
        <v>93.8</v>
      </c>
      <c r="G657" s="1">
        <f t="shared" si="62"/>
        <v>6.7999999999999972</v>
      </c>
      <c r="H657" s="1"/>
      <c r="I657" s="5"/>
      <c r="J657" s="5"/>
    </row>
    <row r="658" spans="2:10">
      <c r="B658" s="83"/>
      <c r="C658" s="83"/>
      <c r="D658" s="1">
        <v>87</v>
      </c>
      <c r="E658" s="1"/>
      <c r="F658" s="1">
        <v>93.8</v>
      </c>
      <c r="G658" s="1">
        <f t="shared" si="62"/>
        <v>6.7999999999999972</v>
      </c>
      <c r="H658" s="1"/>
      <c r="I658" s="5"/>
      <c r="J658" s="5"/>
    </row>
    <row r="659" spans="2:10">
      <c r="B659" s="83"/>
      <c r="C659" s="83"/>
      <c r="D659" s="1">
        <v>87</v>
      </c>
      <c r="E659" s="1"/>
      <c r="F659" s="1">
        <v>93.8</v>
      </c>
      <c r="G659" s="1">
        <f t="shared" si="62"/>
        <v>6.7999999999999972</v>
      </c>
      <c r="H659" s="1"/>
      <c r="I659" s="5"/>
      <c r="J659" s="5"/>
    </row>
    <row r="660" spans="2:10">
      <c r="B660" s="83"/>
      <c r="C660" s="83"/>
      <c r="D660" s="1">
        <v>87</v>
      </c>
      <c r="E660" s="1"/>
      <c r="F660" s="1">
        <v>93.8</v>
      </c>
      <c r="G660" s="1">
        <f t="shared" si="62"/>
        <v>6.7999999999999972</v>
      </c>
      <c r="H660" s="1"/>
      <c r="I660" s="5"/>
      <c r="J660" s="5"/>
    </row>
    <row r="661" spans="2:10">
      <c r="B661" s="83"/>
      <c r="C661" s="83"/>
      <c r="D661" s="1">
        <v>87</v>
      </c>
      <c r="E661" s="1">
        <v>84</v>
      </c>
      <c r="F661" s="1"/>
      <c r="G661" s="1">
        <f>E661-D661</f>
        <v>-3</v>
      </c>
      <c r="H661" s="1"/>
      <c r="I661" s="5"/>
      <c r="J661" s="5"/>
    </row>
    <row r="662" spans="2:10">
      <c r="B662" s="83"/>
      <c r="C662" s="84"/>
      <c r="D662" s="1">
        <v>87</v>
      </c>
      <c r="E662" s="1">
        <v>84</v>
      </c>
      <c r="F662" s="1"/>
      <c r="G662" s="1">
        <f>E662-D662</f>
        <v>-3</v>
      </c>
      <c r="H662" s="1"/>
      <c r="I662" s="5"/>
      <c r="J662" s="5"/>
    </row>
    <row r="663" spans="2:10">
      <c r="B663" s="83"/>
      <c r="C663" s="82" t="s">
        <v>425</v>
      </c>
      <c r="D663" s="1">
        <v>96.2</v>
      </c>
      <c r="E663" s="1"/>
      <c r="F663" s="1">
        <v>108</v>
      </c>
      <c r="G663" s="1">
        <f>F663-D663</f>
        <v>11.799999999999997</v>
      </c>
      <c r="H663" s="1"/>
      <c r="I663" s="5"/>
      <c r="J663" s="5"/>
    </row>
    <row r="664" spans="2:10">
      <c r="B664" s="83"/>
      <c r="C664" s="83"/>
      <c r="D664" s="1">
        <v>96.2</v>
      </c>
      <c r="E664" s="1"/>
      <c r="F664" s="1">
        <v>108</v>
      </c>
      <c r="G664" s="1">
        <f t="shared" ref="G664:G666" si="63">F664-D664</f>
        <v>11.799999999999997</v>
      </c>
      <c r="H664" s="1"/>
      <c r="I664" s="5"/>
      <c r="J664" s="5"/>
    </row>
    <row r="665" spans="2:10">
      <c r="B665" s="83"/>
      <c r="C665" s="83"/>
      <c r="D665" s="1">
        <v>96.2</v>
      </c>
      <c r="E665" s="1"/>
      <c r="F665" s="1">
        <v>108</v>
      </c>
      <c r="G665" s="1">
        <f t="shared" si="63"/>
        <v>11.799999999999997</v>
      </c>
      <c r="H665" s="1"/>
      <c r="I665" s="5"/>
      <c r="J665" s="5"/>
    </row>
    <row r="666" spans="2:10">
      <c r="B666" s="84"/>
      <c r="C666" s="84"/>
      <c r="D666" s="1">
        <v>96.2</v>
      </c>
      <c r="E666" s="1"/>
      <c r="F666" s="1">
        <v>108</v>
      </c>
      <c r="G666" s="1">
        <f t="shared" si="63"/>
        <v>11.799999999999997</v>
      </c>
      <c r="H666" s="1"/>
      <c r="I666" s="5">
        <f>G657+G658+G660+G661+G662+G663+G664+G665+G666</f>
        <v>61.59999999999998</v>
      </c>
      <c r="J666" s="5">
        <f>I666*75</f>
        <v>4619.9999999999982</v>
      </c>
    </row>
    <row r="667" spans="2:10">
      <c r="B667" s="1"/>
      <c r="C667" s="1"/>
      <c r="D667" s="1"/>
      <c r="E667" s="1"/>
      <c r="F667" s="1"/>
      <c r="G667" s="5">
        <f>SUM(G631:G666)</f>
        <v>326.00000000000006</v>
      </c>
      <c r="H667" s="5">
        <f>G667*75</f>
        <v>24450.000000000004</v>
      </c>
      <c r="I667" s="1"/>
      <c r="J667" s="1"/>
    </row>
  </sheetData>
  <mergeCells count="211">
    <mergeCell ref="B657:B666"/>
    <mergeCell ref="C657:C662"/>
    <mergeCell ref="C663:C666"/>
    <mergeCell ref="I628:J629"/>
    <mergeCell ref="B631:B638"/>
    <mergeCell ref="C631:C632"/>
    <mergeCell ref="C633:C634"/>
    <mergeCell ref="C635:C638"/>
    <mergeCell ref="B621:B624"/>
    <mergeCell ref="C621:C624"/>
    <mergeCell ref="B597:B608"/>
    <mergeCell ref="C597:C608"/>
    <mergeCell ref="I488:J489"/>
    <mergeCell ref="C452:C456"/>
    <mergeCell ref="C457:C458"/>
    <mergeCell ref="C459:C462"/>
    <mergeCell ref="C463:C474"/>
    <mergeCell ref="C475:C476"/>
    <mergeCell ref="B529:B533"/>
    <mergeCell ref="C529:C530"/>
    <mergeCell ref="C531:C533"/>
    <mergeCell ref="B523:B528"/>
    <mergeCell ref="C523:C528"/>
    <mergeCell ref="B477:B484"/>
    <mergeCell ref="C477:C479"/>
    <mergeCell ref="C480:C482"/>
    <mergeCell ref="C483:C484"/>
    <mergeCell ref="C499:C500"/>
    <mergeCell ref="B459:B476"/>
    <mergeCell ref="B507:B522"/>
    <mergeCell ref="C507:C510"/>
    <mergeCell ref="C511:C522"/>
    <mergeCell ref="B452:B458"/>
    <mergeCell ref="B500:B506"/>
    <mergeCell ref="C501:C506"/>
    <mergeCell ref="B491:B499"/>
    <mergeCell ref="B302:B313"/>
    <mergeCell ref="B589:B596"/>
    <mergeCell ref="C589:C596"/>
    <mergeCell ref="B554:B563"/>
    <mergeCell ref="B187:B201"/>
    <mergeCell ref="C199:C201"/>
    <mergeCell ref="C554:C563"/>
    <mergeCell ref="C564:C570"/>
    <mergeCell ref="B566:B572"/>
    <mergeCell ref="C571:C572"/>
    <mergeCell ref="C541:C545"/>
    <mergeCell ref="B581:B588"/>
    <mergeCell ref="C581:C586"/>
    <mergeCell ref="C587:C588"/>
    <mergeCell ref="B573:B580"/>
    <mergeCell ref="C573:C578"/>
    <mergeCell ref="C579:C580"/>
    <mergeCell ref="B552:B553"/>
    <mergeCell ref="C550:C551"/>
    <mergeCell ref="C202:C208"/>
    <mergeCell ref="B165:B186"/>
    <mergeCell ref="C179:C180"/>
    <mergeCell ref="B49:B50"/>
    <mergeCell ref="C132:C140"/>
    <mergeCell ref="C71:C73"/>
    <mergeCell ref="C74:C78"/>
    <mergeCell ref="C79:C81"/>
    <mergeCell ref="C84:C85"/>
    <mergeCell ref="C95:C96"/>
    <mergeCell ref="C69:C70"/>
    <mergeCell ref="B62:B70"/>
    <mergeCell ref="C62:C65"/>
    <mergeCell ref="C99:C102"/>
    <mergeCell ref="B95:B110"/>
    <mergeCell ref="B51:B61"/>
    <mergeCell ref="C53:C56"/>
    <mergeCell ref="C59:C61"/>
    <mergeCell ref="C107:C110"/>
    <mergeCell ref="C126:C128"/>
    <mergeCell ref="C129:C131"/>
    <mergeCell ref="C168:C178"/>
    <mergeCell ref="C196:C198"/>
    <mergeCell ref="C82:C83"/>
    <mergeCell ref="B141:B164"/>
    <mergeCell ref="C161:C164"/>
    <mergeCell ref="B126:B140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C41:C48"/>
    <mergeCell ref="C49:C50"/>
    <mergeCell ref="C103:C104"/>
    <mergeCell ref="C105:C106"/>
    <mergeCell ref="C97:C98"/>
    <mergeCell ref="C118:C121"/>
    <mergeCell ref="B290:B295"/>
    <mergeCell ref="C290:C295"/>
    <mergeCell ref="B330:B337"/>
    <mergeCell ref="C66:C68"/>
    <mergeCell ref="C251:C254"/>
    <mergeCell ref="C255:C256"/>
    <mergeCell ref="C114:C115"/>
    <mergeCell ref="C116:C117"/>
    <mergeCell ref="C257:C258"/>
    <mergeCell ref="B251:B258"/>
    <mergeCell ref="C181:C186"/>
    <mergeCell ref="C187:C189"/>
    <mergeCell ref="C190:C192"/>
    <mergeCell ref="C193:C195"/>
    <mergeCell ref="C141:C160"/>
    <mergeCell ref="B205:B217"/>
    <mergeCell ref="B71:B86"/>
    <mergeCell ref="C86:C90"/>
    <mergeCell ref="C91:C94"/>
    <mergeCell ref="B111:B118"/>
    <mergeCell ref="C111:C113"/>
    <mergeCell ref="B121:B125"/>
    <mergeCell ref="C122:C123"/>
    <mergeCell ref="C124:C125"/>
    <mergeCell ref="C209:C217"/>
    <mergeCell ref="C165:C167"/>
    <mergeCell ref="B338:B339"/>
    <mergeCell ref="C338:C339"/>
    <mergeCell ref="C340:C341"/>
    <mergeCell ref="B417:B428"/>
    <mergeCell ref="C417:C420"/>
    <mergeCell ref="C421:C424"/>
    <mergeCell ref="C348:C353"/>
    <mergeCell ref="B354:B371"/>
    <mergeCell ref="C354:C361"/>
    <mergeCell ref="C376:C387"/>
    <mergeCell ref="B340:B353"/>
    <mergeCell ref="B218:B238"/>
    <mergeCell ref="C218:C219"/>
    <mergeCell ref="C220:C221"/>
    <mergeCell ref="C222:C229"/>
    <mergeCell ref="C230:C231"/>
    <mergeCell ref="C232:C233"/>
    <mergeCell ref="C234:C236"/>
    <mergeCell ref="C237:C238"/>
    <mergeCell ref="B239:B244"/>
    <mergeCell ref="C342:C345"/>
    <mergeCell ref="C372:C375"/>
    <mergeCell ref="C239:C240"/>
    <mergeCell ref="C241:C242"/>
    <mergeCell ref="C243:C244"/>
    <mergeCell ref="B245:B250"/>
    <mergeCell ref="C245:C250"/>
    <mergeCell ref="B259:B272"/>
    <mergeCell ref="C259:C260"/>
    <mergeCell ref="C432:C438"/>
    <mergeCell ref="B395:B416"/>
    <mergeCell ref="C362:C371"/>
    <mergeCell ref="B372:B394"/>
    <mergeCell ref="C425:C428"/>
    <mergeCell ref="C261:C268"/>
    <mergeCell ref="C269:C272"/>
    <mergeCell ref="C302:C305"/>
    <mergeCell ref="C306:C313"/>
    <mergeCell ref="B283:B289"/>
    <mergeCell ref="C279:C285"/>
    <mergeCell ref="C286:C287"/>
    <mergeCell ref="C288:C289"/>
    <mergeCell ref="B296:B301"/>
    <mergeCell ref="C296:C297"/>
    <mergeCell ref="C298:C299"/>
    <mergeCell ref="C300:C301"/>
    <mergeCell ref="B445:B451"/>
    <mergeCell ref="B314:B320"/>
    <mergeCell ref="C330:C333"/>
    <mergeCell ref="C334:C335"/>
    <mergeCell ref="C336:C337"/>
    <mergeCell ref="C388:C394"/>
    <mergeCell ref="B429:B438"/>
    <mergeCell ref="C429:C431"/>
    <mergeCell ref="B321:B329"/>
    <mergeCell ref="C321:C324"/>
    <mergeCell ref="C325:C329"/>
    <mergeCell ref="C395:C416"/>
    <mergeCell ref="C346:C347"/>
    <mergeCell ref="C315:C316"/>
    <mergeCell ref="C317:C318"/>
    <mergeCell ref="C319:C320"/>
    <mergeCell ref="B439:B444"/>
    <mergeCell ref="C439:C444"/>
    <mergeCell ref="C445:C449"/>
    <mergeCell ref="C450:C451"/>
    <mergeCell ref="B653:B656"/>
    <mergeCell ref="C653:C656"/>
    <mergeCell ref="C491:C492"/>
    <mergeCell ref="C493:C494"/>
    <mergeCell ref="C495:C498"/>
    <mergeCell ref="B609:B620"/>
    <mergeCell ref="C609:C616"/>
    <mergeCell ref="C617:C620"/>
    <mergeCell ref="C552:C553"/>
    <mergeCell ref="B546:B549"/>
    <mergeCell ref="C546:C549"/>
    <mergeCell ref="B534:B545"/>
    <mergeCell ref="C534:C540"/>
    <mergeCell ref="B550:B551"/>
    <mergeCell ref="B645:B652"/>
    <mergeCell ref="C645:C646"/>
    <mergeCell ref="C647:C652"/>
    <mergeCell ref="B639:B644"/>
    <mergeCell ref="C639:C642"/>
    <mergeCell ref="C643:C6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421"/>
  <sheetViews>
    <sheetView topLeftCell="A398" workbookViewId="0">
      <selection activeCell="K421" sqref="K421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82" t="s">
        <v>447</v>
      </c>
      <c r="C4" s="82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84"/>
      <c r="C5" s="84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82" t="s">
        <v>449</v>
      </c>
      <c r="C6" s="82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83"/>
      <c r="C7" s="83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83"/>
      <c r="C8" s="83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83"/>
      <c r="C9" s="83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83"/>
      <c r="C10" s="83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83"/>
      <c r="C11" s="83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83"/>
      <c r="C12" s="83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84"/>
      <c r="C13" s="84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88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89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89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88" t="s">
        <v>451</v>
      </c>
      <c r="C17" s="89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89"/>
      <c r="C18" s="89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90"/>
      <c r="C19" s="90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82" t="s">
        <v>452</v>
      </c>
      <c r="C20" s="82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83"/>
      <c r="C21" s="83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83"/>
      <c r="C22" s="83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84"/>
      <c r="C23" s="84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82" t="s">
        <v>454</v>
      </c>
      <c r="C24" s="82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83"/>
      <c r="C25" s="83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83"/>
      <c r="C26" s="83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84"/>
      <c r="C27" s="84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88" t="s">
        <v>456</v>
      </c>
      <c r="C30" s="88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89"/>
      <c r="C31" s="89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89"/>
      <c r="C32" s="89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90"/>
      <c r="C33" s="90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82" t="s">
        <v>457</v>
      </c>
      <c r="C34" s="82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83"/>
      <c r="C35" s="83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84"/>
      <c r="C36" s="84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88" t="s">
        <v>458</v>
      </c>
      <c r="C37" s="88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89"/>
      <c r="C38" s="89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89"/>
      <c r="C39" s="89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89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90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88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88" t="s">
        <v>459</v>
      </c>
      <c r="C43" s="89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89"/>
      <c r="C44" s="89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90"/>
      <c r="C45" s="90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82" t="s">
        <v>462</v>
      </c>
      <c r="C46" s="82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83"/>
      <c r="C47" s="83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83"/>
      <c r="C48" s="83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84"/>
      <c r="C49" s="84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82" t="s">
        <v>463</v>
      </c>
      <c r="C50" s="82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83"/>
      <c r="C51" s="83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83"/>
      <c r="C52" s="83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84"/>
      <c r="C53" s="84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82" t="s">
        <v>467</v>
      </c>
      <c r="C54" s="82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83"/>
      <c r="C55" s="83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83"/>
      <c r="C56" s="83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84"/>
      <c r="C57" s="84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82" t="s">
        <v>468</v>
      </c>
      <c r="C58" s="82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83"/>
      <c r="C59" s="83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84"/>
      <c r="C60" s="84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82" t="s">
        <v>472</v>
      </c>
      <c r="C61" s="82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84"/>
      <c r="C62" s="84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82" t="s">
        <v>475</v>
      </c>
      <c r="C63" s="82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83"/>
      <c r="C64" s="83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83"/>
      <c r="C65" s="83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84"/>
      <c r="C66" s="84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82" t="s">
        <v>478</v>
      </c>
      <c r="C67" s="82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83"/>
      <c r="C68" s="83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83"/>
      <c r="C69" s="83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83"/>
      <c r="C70" s="83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83"/>
      <c r="C71" s="83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84"/>
      <c r="C72" s="84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82" t="s">
        <v>480</v>
      </c>
      <c r="C73" s="82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83"/>
      <c r="C74" s="83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83"/>
      <c r="C75" s="83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83"/>
      <c r="C76" s="83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83"/>
      <c r="C77" s="83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84"/>
      <c r="C78" s="84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82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83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83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83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83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83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83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83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82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83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83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83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83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84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95" t="s">
        <v>487</v>
      </c>
      <c r="C99" s="82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97"/>
      <c r="C100" s="84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95" t="s">
        <v>489</v>
      </c>
      <c r="C101" s="82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96"/>
      <c r="C102" s="83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96"/>
      <c r="C103" s="83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97"/>
      <c r="C104" s="84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95" t="s">
        <v>490</v>
      </c>
      <c r="C105" s="82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96"/>
      <c r="C106" s="83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96"/>
      <c r="C107" s="83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96"/>
      <c r="C108" s="83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96"/>
      <c r="C109" s="83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97"/>
      <c r="C110" s="84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95" t="s">
        <v>492</v>
      </c>
      <c r="C111" s="82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96"/>
      <c r="C112" s="83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96"/>
      <c r="C113" s="83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96"/>
      <c r="C114" s="83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96"/>
      <c r="C115" s="83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96"/>
      <c r="C116" s="83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96"/>
      <c r="C117" s="83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96"/>
      <c r="C118" s="83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96"/>
      <c r="C119" s="83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96"/>
      <c r="C120" s="83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96"/>
      <c r="C121" s="83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97"/>
      <c r="C122" s="84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95" t="s">
        <v>493</v>
      </c>
      <c r="C123" s="82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96"/>
      <c r="C124" s="83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96"/>
      <c r="C125" s="83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96"/>
      <c r="C126" s="83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96"/>
      <c r="C127" s="83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96"/>
      <c r="C128" s="83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96"/>
      <c r="C129" s="83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97"/>
      <c r="C130" s="84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95" t="s">
        <v>496</v>
      </c>
      <c r="C131" s="82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96"/>
      <c r="C132" s="83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96"/>
      <c r="C133" s="83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96"/>
      <c r="C134" s="83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96"/>
      <c r="C135" s="83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96"/>
      <c r="C136" s="83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96"/>
      <c r="C137" s="83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96"/>
      <c r="C138" s="83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96"/>
      <c r="C139" s="83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96"/>
      <c r="C140" s="83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97"/>
      <c r="C141" s="84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95" t="s">
        <v>497</v>
      </c>
      <c r="C142" s="82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96"/>
      <c r="C143" s="83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96"/>
      <c r="C144" s="83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96"/>
      <c r="C145" s="83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96"/>
      <c r="C146" s="83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97"/>
      <c r="C147" s="84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95" t="s">
        <v>498</v>
      </c>
      <c r="C148" s="82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97"/>
      <c r="C149" s="84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98" t="s">
        <v>499</v>
      </c>
      <c r="C150" s="88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99"/>
      <c r="C151" s="89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99"/>
      <c r="C152" s="89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99"/>
      <c r="C153" s="89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99"/>
      <c r="C154" s="89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99"/>
      <c r="C155" s="89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100"/>
      <c r="C156" s="90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98" t="s">
        <v>501</v>
      </c>
      <c r="C157" s="88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99"/>
      <c r="C158" s="89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99"/>
      <c r="C159" s="89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99"/>
      <c r="C160" s="89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99"/>
      <c r="C161" s="89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99"/>
      <c r="C162" s="89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100"/>
      <c r="C163" s="90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95" t="s">
        <v>503</v>
      </c>
      <c r="C164" s="82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96"/>
      <c r="C165" s="83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96"/>
      <c r="C166" s="83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96"/>
      <c r="C167" s="83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96"/>
      <c r="C168" s="83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96"/>
      <c r="C169" s="83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96"/>
      <c r="C170" s="83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96"/>
      <c r="C171" s="83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96"/>
      <c r="C172" s="83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96"/>
      <c r="C173" s="83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96"/>
      <c r="C174" s="83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96"/>
      <c r="C175" s="83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96"/>
      <c r="C176" s="83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96"/>
      <c r="C177" s="83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96"/>
      <c r="C178" s="83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96"/>
      <c r="C179" s="83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96"/>
      <c r="C180" s="83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96"/>
      <c r="C181" s="83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96"/>
      <c r="C182" s="83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97"/>
      <c r="C183" s="84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95" t="s">
        <v>506</v>
      </c>
      <c r="C184" s="82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96"/>
      <c r="C185" s="83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96"/>
      <c r="C186" s="83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96"/>
      <c r="C187" s="83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96"/>
      <c r="C188" s="83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96"/>
      <c r="C189" s="83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96"/>
      <c r="C190" s="83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96"/>
      <c r="C191" s="83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96"/>
      <c r="C192" s="83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96"/>
      <c r="C193" s="83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96"/>
      <c r="C194" s="83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96"/>
      <c r="C195" s="83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96"/>
      <c r="C196" s="83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96"/>
      <c r="C197" s="83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96"/>
      <c r="C198" s="83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97"/>
      <c r="C199" s="84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95" t="s">
        <v>507</v>
      </c>
      <c r="C200" s="82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96"/>
      <c r="C201" s="83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96"/>
      <c r="C202" s="83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96"/>
      <c r="C203" s="83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96"/>
      <c r="C204" s="83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96"/>
      <c r="C205" s="83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96"/>
      <c r="C206" s="83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97"/>
      <c r="C207" s="84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95" t="s">
        <v>509</v>
      </c>
      <c r="C208" s="82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96"/>
      <c r="C209" s="83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96"/>
      <c r="C210" s="83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96"/>
      <c r="C211" s="83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96"/>
      <c r="C212" s="83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96"/>
      <c r="C213" s="83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97"/>
      <c r="C214" s="84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95" t="s">
        <v>510</v>
      </c>
      <c r="C215" s="82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96"/>
      <c r="C216" s="83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96"/>
      <c r="C217" s="83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97"/>
      <c r="C218" s="84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95" t="s">
        <v>512</v>
      </c>
      <c r="C219" s="82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96"/>
      <c r="C220" s="83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96"/>
      <c r="C221" s="83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96"/>
      <c r="C222" s="83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96"/>
      <c r="C223" s="83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96"/>
      <c r="C224" s="83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96"/>
      <c r="C225" s="83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97"/>
      <c r="C226" s="84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95" t="s">
        <v>516</v>
      </c>
      <c r="C227" s="82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96"/>
      <c r="C228" s="83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96"/>
      <c r="C229" s="83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97"/>
      <c r="C230" s="84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95" t="s">
        <v>517</v>
      </c>
      <c r="C231" s="82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96"/>
      <c r="C232" s="83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96"/>
      <c r="C233" s="83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96"/>
      <c r="C234" s="83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96"/>
      <c r="C235" s="83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96"/>
      <c r="C236" s="83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96"/>
      <c r="C237" s="83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96"/>
      <c r="C238" s="83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96"/>
      <c r="C239" s="83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96"/>
      <c r="C240" s="83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96"/>
      <c r="C241" s="83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97"/>
      <c r="C242" s="84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95" t="s">
        <v>518</v>
      </c>
      <c r="C243" s="82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96"/>
      <c r="C244" s="83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96"/>
      <c r="C245" s="83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96"/>
      <c r="C246" s="83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96"/>
      <c r="C247" s="83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96"/>
      <c r="C248" s="83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96"/>
      <c r="C249" s="83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97"/>
      <c r="C250" s="84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91" t="s">
        <v>527</v>
      </c>
      <c r="K255" s="92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93"/>
      <c r="K256" s="94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82" t="s">
        <v>519</v>
      </c>
      <c r="C258" s="82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83"/>
      <c r="C259" s="83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83"/>
      <c r="C260" s="83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83"/>
      <c r="C261" s="83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83"/>
      <c r="C262" s="83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84"/>
      <c r="C263" s="84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82" t="s">
        <v>522</v>
      </c>
      <c r="C264" s="82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83"/>
      <c r="C265" s="83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83"/>
      <c r="C266" s="83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83"/>
      <c r="C267" s="83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84"/>
      <c r="C268" s="84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91" t="s">
        <v>527</v>
      </c>
      <c r="K269" s="92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93"/>
      <c r="K270" s="94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82" t="s">
        <v>523</v>
      </c>
      <c r="C272" s="82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83"/>
      <c r="C273" s="83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83"/>
      <c r="C274" s="83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83"/>
      <c r="C275" s="83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83"/>
      <c r="C276" s="83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84"/>
      <c r="C277" s="84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82" t="s">
        <v>524</v>
      </c>
      <c r="C278" s="82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83"/>
      <c r="C279" s="83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83"/>
      <c r="C280" s="83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83"/>
      <c r="C281" s="83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83"/>
      <c r="C282" s="83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83"/>
      <c r="C283" s="83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83"/>
      <c r="C284" s="83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84"/>
      <c r="C285" s="84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82" t="s">
        <v>528</v>
      </c>
      <c r="C286" s="82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83"/>
      <c r="C287" s="83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83"/>
      <c r="C288" s="83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83"/>
      <c r="C289" s="83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83"/>
      <c r="C290" s="83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83"/>
      <c r="C291" s="83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83"/>
      <c r="C292" s="83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84"/>
      <c r="C293" s="84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82" t="s">
        <v>529</v>
      </c>
      <c r="C294" s="82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83"/>
      <c r="C295" s="83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83"/>
      <c r="C296" s="83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83"/>
      <c r="C297" s="83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83"/>
      <c r="C298" s="83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83"/>
      <c r="C299" s="83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83"/>
      <c r="C300" s="83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83"/>
      <c r="C301" s="83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83"/>
      <c r="C302" s="83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83"/>
      <c r="C303" s="83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83"/>
      <c r="C304" s="83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83"/>
      <c r="C305" s="83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83"/>
      <c r="C306" s="83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83"/>
      <c r="C307" s="83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83"/>
      <c r="C308" s="83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84"/>
      <c r="C309" s="84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82" t="s">
        <v>531</v>
      </c>
      <c r="C310" s="82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84"/>
      <c r="C311" s="84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82" t="s">
        <v>532</v>
      </c>
      <c r="C312" s="82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84"/>
      <c r="C313" s="84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82" t="s">
        <v>534</v>
      </c>
      <c r="C314" s="82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84"/>
      <c r="C315" s="84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82" t="s">
        <v>535</v>
      </c>
      <c r="C316" s="82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83"/>
      <c r="C317" s="83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83"/>
      <c r="C318" s="83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83"/>
      <c r="C319" s="83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83"/>
      <c r="C320" s="83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83"/>
      <c r="C321" s="83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83"/>
      <c r="C322" s="83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83"/>
      <c r="C323" s="83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83"/>
      <c r="C324" s="83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84"/>
      <c r="C325" s="84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82" t="s">
        <v>537</v>
      </c>
      <c r="C326" s="82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83"/>
      <c r="C327" s="83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83"/>
      <c r="C328" s="83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83"/>
      <c r="C329" s="83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83"/>
      <c r="C330" s="83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83"/>
      <c r="C331" s="83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84"/>
      <c r="C332" s="84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82" t="s">
        <v>538</v>
      </c>
      <c r="C333" s="82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83"/>
      <c r="C334" s="83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83"/>
      <c r="C335" s="83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83"/>
      <c r="C336" s="83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84"/>
      <c r="C337" s="84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88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89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89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89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89" t="s">
        <v>544</v>
      </c>
      <c r="C342" s="89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89"/>
      <c r="C343" s="89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90"/>
      <c r="C344" s="90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88" t="s">
        <v>540</v>
      </c>
      <c r="C345" s="88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89"/>
      <c r="C346" s="89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89"/>
      <c r="C347" s="89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90"/>
      <c r="C348" s="90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82" t="s">
        <v>542</v>
      </c>
      <c r="C349" s="82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83"/>
      <c r="C350" s="83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83"/>
      <c r="C351" s="83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84"/>
      <c r="C352" s="84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88" t="s">
        <v>543</v>
      </c>
      <c r="C353" s="82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89"/>
      <c r="C354" s="83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89"/>
      <c r="C355" s="83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90"/>
      <c r="C356" s="84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88" t="s">
        <v>546</v>
      </c>
      <c r="C357" s="82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89"/>
      <c r="C358" s="83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89"/>
      <c r="C359" s="83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89"/>
      <c r="C360" s="83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89"/>
      <c r="C361" s="83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90"/>
      <c r="C362" s="84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82" t="s">
        <v>548</v>
      </c>
      <c r="C363" s="82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83"/>
      <c r="C364" s="83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83"/>
      <c r="C365" s="83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83"/>
      <c r="C366" s="83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83"/>
      <c r="C367" s="83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83"/>
      <c r="C368" s="83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84"/>
      <c r="C369" s="84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82" t="s">
        <v>550</v>
      </c>
      <c r="C370" s="82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84"/>
      <c r="C371" s="84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  <row r="376" spans="2:11">
      <c r="B376" s="5" t="s">
        <v>76</v>
      </c>
      <c r="C376" s="5">
        <v>2018</v>
      </c>
      <c r="D376" s="13"/>
      <c r="E376" s="13"/>
      <c r="F376" s="13"/>
      <c r="G376" s="13"/>
      <c r="H376" s="13"/>
      <c r="I376" s="13"/>
      <c r="J376" s="91" t="s">
        <v>527</v>
      </c>
      <c r="K376" s="92"/>
    </row>
    <row r="377" spans="2:11">
      <c r="B377" s="11"/>
      <c r="C377" s="11"/>
      <c r="D377" s="11"/>
      <c r="E377" s="11"/>
      <c r="F377" s="11"/>
      <c r="G377" s="11"/>
      <c r="H377" s="11" t="s">
        <v>4</v>
      </c>
      <c r="I377" s="11"/>
      <c r="J377" s="93"/>
      <c r="K377" s="94"/>
    </row>
    <row r="378" spans="2:11">
      <c r="B378" s="12" t="s">
        <v>0</v>
      </c>
      <c r="C378" s="12" t="s">
        <v>5</v>
      </c>
      <c r="D378" s="12" t="s">
        <v>2</v>
      </c>
      <c r="E378" s="12" t="s">
        <v>6</v>
      </c>
      <c r="F378" s="12" t="s">
        <v>3</v>
      </c>
      <c r="G378" s="12" t="s">
        <v>7</v>
      </c>
      <c r="H378" s="12" t="s">
        <v>8</v>
      </c>
      <c r="I378" s="12" t="s">
        <v>9</v>
      </c>
      <c r="J378" s="76" t="s">
        <v>525</v>
      </c>
      <c r="K378" s="77" t="s">
        <v>526</v>
      </c>
    </row>
    <row r="379" spans="2:11">
      <c r="B379" s="82" t="s">
        <v>551</v>
      </c>
      <c r="C379" s="82" t="s">
        <v>549</v>
      </c>
      <c r="D379" s="1">
        <v>10198</v>
      </c>
      <c r="E379" s="1"/>
      <c r="F379" s="1"/>
      <c r="G379" s="1">
        <v>10182</v>
      </c>
      <c r="H379" s="1">
        <f>G379-D379</f>
        <v>-16</v>
      </c>
      <c r="I379" s="1"/>
      <c r="J379" s="1"/>
      <c r="K379" s="1"/>
    </row>
    <row r="380" spans="2:11">
      <c r="B380" s="83"/>
      <c r="C380" s="83"/>
      <c r="D380" s="1">
        <v>10198</v>
      </c>
      <c r="E380" s="1"/>
      <c r="F380" s="1"/>
      <c r="G380" s="1">
        <v>10182</v>
      </c>
      <c r="H380" s="1">
        <f>G380-D380</f>
        <v>-16</v>
      </c>
      <c r="I380" s="1"/>
      <c r="J380" s="1"/>
      <c r="K380" s="1"/>
    </row>
    <row r="381" spans="2:11">
      <c r="B381" s="83"/>
      <c r="C381" s="83"/>
      <c r="D381" s="1"/>
      <c r="E381" s="1">
        <v>10175</v>
      </c>
      <c r="F381" s="1"/>
      <c r="G381" s="1">
        <v>10196</v>
      </c>
      <c r="H381" s="1">
        <f>E381-G381</f>
        <v>-21</v>
      </c>
      <c r="I381" s="1"/>
      <c r="J381" s="1"/>
      <c r="K381" s="1"/>
    </row>
    <row r="382" spans="2:11">
      <c r="B382" s="83"/>
      <c r="C382" s="83"/>
      <c r="D382" s="1"/>
      <c r="E382" s="1">
        <v>10175</v>
      </c>
      <c r="F382" s="1"/>
      <c r="G382" s="1">
        <v>10196</v>
      </c>
      <c r="H382" s="1">
        <f>E382-G382</f>
        <v>-21</v>
      </c>
      <c r="I382" s="1"/>
      <c r="J382" s="1"/>
      <c r="K382" s="1"/>
    </row>
    <row r="383" spans="2:11">
      <c r="B383" s="83"/>
      <c r="C383" s="83"/>
      <c r="D383" s="1">
        <v>10200</v>
      </c>
      <c r="E383" s="1"/>
      <c r="F383" s="1">
        <v>10238</v>
      </c>
      <c r="G383" s="1"/>
      <c r="H383" s="1">
        <f>F383-D383</f>
        <v>38</v>
      </c>
      <c r="I383" s="1"/>
      <c r="J383" s="1"/>
      <c r="K383" s="1"/>
    </row>
    <row r="384" spans="2:11">
      <c r="B384" s="83"/>
      <c r="C384" s="83"/>
      <c r="D384" s="1">
        <v>10200</v>
      </c>
      <c r="E384" s="1"/>
      <c r="F384" s="1">
        <v>10248</v>
      </c>
      <c r="G384" s="1"/>
      <c r="H384" s="1">
        <f t="shared" ref="H384:H386" si="38">F384-D384</f>
        <v>48</v>
      </c>
      <c r="I384" s="1"/>
      <c r="J384" s="1"/>
      <c r="K384" s="1"/>
    </row>
    <row r="385" spans="2:11">
      <c r="B385" s="83"/>
      <c r="C385" s="83"/>
      <c r="D385" s="1">
        <v>10222</v>
      </c>
      <c r="E385" s="1"/>
      <c r="F385" s="1">
        <v>10258</v>
      </c>
      <c r="G385" s="1"/>
      <c r="H385" s="1">
        <f t="shared" si="38"/>
        <v>36</v>
      </c>
      <c r="I385" s="1"/>
      <c r="J385" s="1"/>
      <c r="K385" s="1"/>
    </row>
    <row r="386" spans="2:11">
      <c r="B386" s="84"/>
      <c r="C386" s="84"/>
      <c r="D386" s="1">
        <v>10222</v>
      </c>
      <c r="E386" s="1"/>
      <c r="F386" s="1">
        <v>10270</v>
      </c>
      <c r="G386" s="1"/>
      <c r="H386" s="1">
        <f t="shared" si="38"/>
        <v>48</v>
      </c>
      <c r="I386" s="1"/>
      <c r="J386" s="5">
        <v>96</v>
      </c>
      <c r="K386" s="5">
        <v>7200</v>
      </c>
    </row>
    <row r="387" spans="2:11">
      <c r="B387" s="82" t="s">
        <v>554</v>
      </c>
      <c r="C387" s="82" t="s">
        <v>549</v>
      </c>
      <c r="D387" s="1"/>
      <c r="E387" s="1">
        <v>10246</v>
      </c>
      <c r="F387" s="1"/>
      <c r="G387" s="1">
        <v>10260</v>
      </c>
      <c r="H387" s="1">
        <f>E387-G387</f>
        <v>-14</v>
      </c>
      <c r="I387" s="1"/>
      <c r="J387" s="5"/>
      <c r="K387" s="5"/>
    </row>
    <row r="388" spans="2:11">
      <c r="B388" s="83"/>
      <c r="C388" s="83"/>
      <c r="D388" s="1"/>
      <c r="E388" s="1">
        <v>10246</v>
      </c>
      <c r="F388" s="1"/>
      <c r="G388" s="1">
        <v>10260</v>
      </c>
      <c r="H388" s="1">
        <f>E388-G388</f>
        <v>-14</v>
      </c>
      <c r="I388" s="1"/>
      <c r="J388" s="5"/>
      <c r="K388" s="5"/>
    </row>
    <row r="389" spans="2:11">
      <c r="B389" s="83"/>
      <c r="C389" s="83"/>
      <c r="D389" s="1">
        <v>10228</v>
      </c>
      <c r="E389" s="1">
        <v>10245</v>
      </c>
      <c r="F389" s="1"/>
      <c r="G389" s="1"/>
      <c r="H389" s="1">
        <f>E389-D389</f>
        <v>17</v>
      </c>
      <c r="I389" s="1"/>
      <c r="J389" s="5"/>
      <c r="K389" s="5"/>
    </row>
    <row r="390" spans="2:11">
      <c r="B390" s="83"/>
      <c r="C390" s="83"/>
      <c r="D390" s="1">
        <v>10220</v>
      </c>
      <c r="E390" s="1">
        <v>10245</v>
      </c>
      <c r="F390" s="1"/>
      <c r="G390" s="1"/>
      <c r="H390" s="1">
        <f t="shared" ref="H390:H393" si="39">E390-D390</f>
        <v>25</v>
      </c>
      <c r="I390" s="1"/>
      <c r="J390" s="5"/>
      <c r="K390" s="5"/>
    </row>
    <row r="391" spans="2:11">
      <c r="B391" s="83"/>
      <c r="C391" s="83"/>
      <c r="D391" s="1">
        <v>10207</v>
      </c>
      <c r="E391" s="1">
        <v>10240</v>
      </c>
      <c r="F391" s="1"/>
      <c r="G391" s="1"/>
      <c r="H391" s="1">
        <f t="shared" si="39"/>
        <v>33</v>
      </c>
      <c r="I391" s="1"/>
      <c r="J391" s="5"/>
      <c r="K391" s="5"/>
    </row>
    <row r="392" spans="2:11">
      <c r="B392" s="83"/>
      <c r="C392" s="83"/>
      <c r="D392" s="1">
        <v>10207</v>
      </c>
      <c r="E392" s="1">
        <v>10240</v>
      </c>
      <c r="F392" s="1"/>
      <c r="G392" s="1"/>
      <c r="H392" s="1">
        <f t="shared" si="39"/>
        <v>33</v>
      </c>
      <c r="I392" s="1"/>
      <c r="J392" s="5"/>
      <c r="K392" s="5"/>
    </row>
    <row r="393" spans="2:11">
      <c r="B393" s="83"/>
      <c r="C393" s="83"/>
      <c r="D393" s="1">
        <v>10223</v>
      </c>
      <c r="E393" s="1">
        <v>10238</v>
      </c>
      <c r="F393" s="1"/>
      <c r="G393" s="1"/>
      <c r="H393" s="1">
        <f t="shared" si="39"/>
        <v>15</v>
      </c>
      <c r="I393" s="1"/>
      <c r="J393" s="5"/>
      <c r="K393" s="5"/>
    </row>
    <row r="394" spans="2:11">
      <c r="B394" s="83"/>
      <c r="C394" s="83"/>
      <c r="D394" s="1"/>
      <c r="E394" s="1">
        <v>10238</v>
      </c>
      <c r="F394" s="1"/>
      <c r="G394" s="1">
        <v>10250</v>
      </c>
      <c r="H394" s="1">
        <f>E394-G394</f>
        <v>-12</v>
      </c>
      <c r="I394" s="1"/>
      <c r="J394" s="5"/>
      <c r="K394" s="5"/>
    </row>
    <row r="395" spans="2:11">
      <c r="B395" s="83"/>
      <c r="C395" s="83"/>
      <c r="D395" s="1"/>
      <c r="E395" s="1">
        <v>10235</v>
      </c>
      <c r="F395" s="1"/>
      <c r="G395" s="1">
        <v>10248</v>
      </c>
      <c r="H395" s="1">
        <f t="shared" ref="H395:H396" si="40">E395-G395</f>
        <v>-13</v>
      </c>
      <c r="I395" s="1"/>
      <c r="J395" s="5"/>
      <c r="K395" s="5"/>
    </row>
    <row r="396" spans="2:11">
      <c r="B396" s="83"/>
      <c r="C396" s="83"/>
      <c r="D396" s="1"/>
      <c r="E396" s="1">
        <v>10235</v>
      </c>
      <c r="F396" s="1"/>
      <c r="G396" s="1">
        <v>10248</v>
      </c>
      <c r="H396" s="1">
        <f t="shared" si="40"/>
        <v>-13</v>
      </c>
      <c r="I396" s="1"/>
      <c r="J396" s="5"/>
      <c r="K396" s="5"/>
    </row>
    <row r="397" spans="2:11">
      <c r="B397" s="83"/>
      <c r="C397" s="83"/>
      <c r="D397" s="1">
        <v>10260</v>
      </c>
      <c r="E397" s="1"/>
      <c r="F397" s="1">
        <v>10289</v>
      </c>
      <c r="G397" s="1"/>
      <c r="H397" s="1">
        <f>F397-D397</f>
        <v>29</v>
      </c>
      <c r="I397" s="1"/>
      <c r="J397" s="5"/>
      <c r="K397" s="5"/>
    </row>
    <row r="398" spans="2:11">
      <c r="B398" s="84"/>
      <c r="C398" s="84"/>
      <c r="D398" s="1">
        <v>10260</v>
      </c>
      <c r="E398" s="1"/>
      <c r="F398" s="1">
        <v>10289</v>
      </c>
      <c r="G398" s="1"/>
      <c r="H398" s="1">
        <f>F398-D398</f>
        <v>29</v>
      </c>
      <c r="I398" s="1"/>
      <c r="J398" s="5">
        <f>H387+H388+H389+H390+H391+H392+H393+H394+H395+H396+H397+H398</f>
        <v>115</v>
      </c>
      <c r="K398" s="5">
        <f>J398*75</f>
        <v>8625</v>
      </c>
    </row>
    <row r="399" spans="2:11">
      <c r="B399" s="82" t="s">
        <v>555</v>
      </c>
      <c r="C399" s="82" t="s">
        <v>549</v>
      </c>
      <c r="D399" s="1">
        <v>10297</v>
      </c>
      <c r="E399" s="1"/>
      <c r="F399" s="1"/>
      <c r="G399" s="1">
        <v>10280</v>
      </c>
      <c r="H399" s="1">
        <f>G399-D399</f>
        <v>-17</v>
      </c>
      <c r="I399" s="1"/>
      <c r="J399" s="5"/>
      <c r="K399" s="5"/>
    </row>
    <row r="400" spans="2:11">
      <c r="B400" s="83"/>
      <c r="C400" s="83"/>
      <c r="D400" s="1">
        <v>10297</v>
      </c>
      <c r="E400" s="1"/>
      <c r="F400" s="1"/>
      <c r="G400" s="1">
        <v>10280</v>
      </c>
      <c r="H400" s="1">
        <f>G400-D400</f>
        <v>-17</v>
      </c>
      <c r="I400" s="1"/>
      <c r="J400" s="5"/>
      <c r="K400" s="5"/>
    </row>
    <row r="401" spans="2:11">
      <c r="B401" s="83"/>
      <c r="C401" s="83"/>
      <c r="D401" s="1">
        <v>10245</v>
      </c>
      <c r="E401" s="1">
        <v>10260</v>
      </c>
      <c r="F401" s="1"/>
      <c r="G401" s="1"/>
      <c r="H401" s="1">
        <f>E401-D401</f>
        <v>15</v>
      </c>
      <c r="I401" s="1"/>
      <c r="J401" s="5"/>
      <c r="K401" s="5"/>
    </row>
    <row r="402" spans="2:11">
      <c r="B402" s="83"/>
      <c r="C402" s="83"/>
      <c r="D402" s="1">
        <v>10238</v>
      </c>
      <c r="E402" s="1">
        <v>10260</v>
      </c>
      <c r="F402" s="1"/>
      <c r="G402" s="1"/>
      <c r="H402" s="1">
        <f t="shared" ref="H402:H408" si="41">E402-D402</f>
        <v>22</v>
      </c>
      <c r="I402" s="1"/>
      <c r="J402" s="5"/>
      <c r="K402" s="5"/>
    </row>
    <row r="403" spans="2:11">
      <c r="B403" s="83"/>
      <c r="C403" s="83"/>
      <c r="D403" s="1">
        <v>10195</v>
      </c>
      <c r="E403" s="1">
        <v>10220</v>
      </c>
      <c r="F403" s="1"/>
      <c r="G403" s="1"/>
      <c r="H403" s="1">
        <f t="shared" si="41"/>
        <v>25</v>
      </c>
      <c r="I403" s="1"/>
      <c r="J403" s="5"/>
      <c r="K403" s="5"/>
    </row>
    <row r="404" spans="2:11">
      <c r="B404" s="83"/>
      <c r="C404" s="83"/>
      <c r="D404" s="1">
        <v>10170</v>
      </c>
      <c r="E404" s="1">
        <v>10220</v>
      </c>
      <c r="F404" s="1"/>
      <c r="G404" s="1"/>
      <c r="H404" s="1">
        <f t="shared" si="41"/>
        <v>50</v>
      </c>
      <c r="I404" s="1"/>
      <c r="J404" s="5"/>
      <c r="K404" s="5"/>
    </row>
    <row r="405" spans="2:11">
      <c r="B405" s="83"/>
      <c r="C405" s="83"/>
      <c r="D405" s="1">
        <v>10155</v>
      </c>
      <c r="E405" s="1">
        <v>10177</v>
      </c>
      <c r="F405" s="1"/>
      <c r="G405" s="1"/>
      <c r="H405" s="1">
        <f t="shared" si="41"/>
        <v>22</v>
      </c>
      <c r="I405" s="1"/>
      <c r="J405" s="5"/>
      <c r="K405" s="5"/>
    </row>
    <row r="406" spans="2:11">
      <c r="B406" s="83"/>
      <c r="C406" s="83"/>
      <c r="D406" s="1">
        <v>10148</v>
      </c>
      <c r="E406" s="1">
        <v>10177</v>
      </c>
      <c r="F406" s="1"/>
      <c r="G406" s="1"/>
      <c r="H406" s="1">
        <f t="shared" si="41"/>
        <v>29</v>
      </c>
      <c r="I406" s="1"/>
      <c r="J406" s="5"/>
      <c r="K406" s="5"/>
    </row>
    <row r="407" spans="2:11">
      <c r="B407" s="83"/>
      <c r="C407" s="83"/>
      <c r="D407" s="1">
        <v>10126</v>
      </c>
      <c r="E407" s="1">
        <v>10158</v>
      </c>
      <c r="F407" s="1"/>
      <c r="G407" s="1"/>
      <c r="H407" s="1">
        <f t="shared" si="41"/>
        <v>32</v>
      </c>
      <c r="I407" s="1"/>
      <c r="J407" s="5"/>
      <c r="K407" s="5"/>
    </row>
    <row r="408" spans="2:11">
      <c r="B408" s="84"/>
      <c r="C408" s="84"/>
      <c r="D408" s="1">
        <v>10140</v>
      </c>
      <c r="E408" s="1">
        <v>10158</v>
      </c>
      <c r="F408" s="1"/>
      <c r="G408" s="1"/>
      <c r="H408" s="1">
        <f t="shared" si="41"/>
        <v>18</v>
      </c>
      <c r="I408" s="1"/>
      <c r="J408" s="5">
        <f>H399+H400+H402+H403+H404+H405+H406+H407+H408</f>
        <v>164</v>
      </c>
      <c r="K408" s="5">
        <f>J408*75</f>
        <v>12300</v>
      </c>
    </row>
    <row r="409" spans="2:11">
      <c r="B409" s="82" t="s">
        <v>556</v>
      </c>
      <c r="C409" s="82" t="s">
        <v>549</v>
      </c>
      <c r="D409" s="1">
        <v>10274</v>
      </c>
      <c r="E409" s="1"/>
      <c r="F409" s="1">
        <v>10324</v>
      </c>
      <c r="G409" s="1"/>
      <c r="H409" s="1">
        <f>F409-D409</f>
        <v>50</v>
      </c>
      <c r="I409" s="1"/>
      <c r="J409" s="5"/>
      <c r="K409" s="5"/>
    </row>
    <row r="410" spans="2:11">
      <c r="B410" s="83"/>
      <c r="C410" s="83"/>
      <c r="D410" s="1">
        <v>10274</v>
      </c>
      <c r="E410" s="1"/>
      <c r="F410" s="1">
        <v>10324</v>
      </c>
      <c r="G410" s="1"/>
      <c r="H410" s="1">
        <f t="shared" ref="H410:H414" si="42">F410-D410</f>
        <v>50</v>
      </c>
      <c r="I410" s="1"/>
      <c r="J410" s="5"/>
      <c r="K410" s="5"/>
    </row>
    <row r="411" spans="2:11">
      <c r="B411" s="83"/>
      <c r="C411" s="83"/>
      <c r="D411" s="1">
        <v>10274</v>
      </c>
      <c r="E411" s="1"/>
      <c r="F411" s="1">
        <v>10324</v>
      </c>
      <c r="G411" s="1"/>
      <c r="H411" s="1">
        <f t="shared" si="42"/>
        <v>50</v>
      </c>
      <c r="I411" s="1"/>
      <c r="J411" s="5"/>
      <c r="K411" s="5"/>
    </row>
    <row r="412" spans="2:11">
      <c r="B412" s="83"/>
      <c r="C412" s="83"/>
      <c r="D412" s="1">
        <v>10274</v>
      </c>
      <c r="E412" s="1"/>
      <c r="F412" s="1">
        <v>10324</v>
      </c>
      <c r="G412" s="1"/>
      <c r="H412" s="1">
        <f t="shared" si="42"/>
        <v>50</v>
      </c>
      <c r="I412" s="1"/>
      <c r="J412" s="5"/>
      <c r="K412" s="5"/>
    </row>
    <row r="413" spans="2:11">
      <c r="B413" s="83"/>
      <c r="C413" s="83"/>
      <c r="D413" s="1">
        <v>10303</v>
      </c>
      <c r="E413" s="1"/>
      <c r="F413" s="1">
        <v>10305</v>
      </c>
      <c r="G413" s="1"/>
      <c r="H413" s="1">
        <f t="shared" si="42"/>
        <v>2</v>
      </c>
      <c r="I413" s="1"/>
      <c r="J413" s="5"/>
      <c r="K413" s="5"/>
    </row>
    <row r="414" spans="2:11">
      <c r="B414" s="84"/>
      <c r="C414" s="84"/>
      <c r="D414" s="1">
        <v>10303</v>
      </c>
      <c r="E414" s="1"/>
      <c r="F414" s="1">
        <v>10305</v>
      </c>
      <c r="G414" s="1"/>
      <c r="H414" s="1">
        <f t="shared" si="42"/>
        <v>2</v>
      </c>
      <c r="I414" s="1"/>
      <c r="J414" s="5">
        <f>H409+H411+H412+H413+H414</f>
        <v>154</v>
      </c>
      <c r="K414" s="5">
        <f>J414*75</f>
        <v>11550</v>
      </c>
    </row>
    <row r="415" spans="2:11">
      <c r="B415" s="82" t="s">
        <v>557</v>
      </c>
      <c r="C415" s="82" t="s">
        <v>549</v>
      </c>
      <c r="D415" s="1">
        <v>10315</v>
      </c>
      <c r="E415" s="1">
        <v>10335</v>
      </c>
      <c r="F415" s="1"/>
      <c r="G415" s="1"/>
      <c r="H415" s="1">
        <f>E415-D415</f>
        <v>20</v>
      </c>
      <c r="I415" s="1"/>
      <c r="J415" s="5"/>
      <c r="K415" s="5"/>
    </row>
    <row r="416" spans="2:11">
      <c r="B416" s="83"/>
      <c r="C416" s="83"/>
      <c r="D416" s="1">
        <v>10315</v>
      </c>
      <c r="E416" s="1">
        <v>10335</v>
      </c>
      <c r="F416" s="1"/>
      <c r="G416" s="1"/>
      <c r="H416" s="1">
        <f>E416-D416</f>
        <v>20</v>
      </c>
      <c r="I416" s="1"/>
      <c r="J416" s="5"/>
      <c r="K416" s="5"/>
    </row>
    <row r="417" spans="2:11">
      <c r="B417" s="83"/>
      <c r="C417" s="83"/>
      <c r="D417" s="1"/>
      <c r="E417" s="1">
        <v>10335</v>
      </c>
      <c r="F417" s="1"/>
      <c r="G417" s="1">
        <v>10345</v>
      </c>
      <c r="H417" s="1">
        <f>E417-G417</f>
        <v>-10</v>
      </c>
      <c r="I417" s="1"/>
      <c r="J417" s="5"/>
      <c r="K417" s="5"/>
    </row>
    <row r="418" spans="2:11">
      <c r="B418" s="83"/>
      <c r="C418" s="83"/>
      <c r="D418" s="1">
        <v>10322</v>
      </c>
      <c r="E418" s="1"/>
      <c r="F418" s="1">
        <v>10344</v>
      </c>
      <c r="G418" s="1"/>
      <c r="H418" s="1">
        <f>F418-D418</f>
        <v>22</v>
      </c>
      <c r="I418" s="1"/>
      <c r="J418" s="5"/>
      <c r="K418" s="5"/>
    </row>
    <row r="419" spans="2:11">
      <c r="B419" s="83"/>
      <c r="C419" s="83"/>
      <c r="D419" s="1">
        <v>10322</v>
      </c>
      <c r="E419" s="1"/>
      <c r="F419" s="1">
        <v>10370</v>
      </c>
      <c r="G419" s="1"/>
      <c r="H419" s="1">
        <f t="shared" ref="H419:H420" si="43">F419-D419</f>
        <v>48</v>
      </c>
      <c r="I419" s="1"/>
      <c r="J419" s="5"/>
      <c r="K419" s="5"/>
    </row>
    <row r="420" spans="2:11">
      <c r="B420" s="84"/>
      <c r="C420" s="84"/>
      <c r="D420" s="1">
        <v>10322</v>
      </c>
      <c r="E420" s="1"/>
      <c r="F420" s="1">
        <v>10370</v>
      </c>
      <c r="G420" s="1"/>
      <c r="H420" s="1">
        <f t="shared" si="43"/>
        <v>48</v>
      </c>
      <c r="I420" s="1"/>
      <c r="J420" s="5">
        <f>H415+H416+H417+H418+H419+H420</f>
        <v>148</v>
      </c>
      <c r="K420" s="5">
        <f>J420*75</f>
        <v>11100</v>
      </c>
    </row>
    <row r="421" spans="2:11">
      <c r="B421" s="1"/>
      <c r="C421" s="1"/>
      <c r="D421" s="1"/>
      <c r="E421" s="1"/>
      <c r="F421" s="1"/>
      <c r="G421" s="1"/>
      <c r="H421" s="5">
        <f>SUM(H379:H420)</f>
        <v>742</v>
      </c>
      <c r="I421" s="5">
        <f>H421*75</f>
        <v>55650</v>
      </c>
      <c r="J421" s="1"/>
      <c r="K421" s="1"/>
    </row>
  </sheetData>
  <mergeCells count="125">
    <mergeCell ref="B415:B420"/>
    <mergeCell ref="C415:C420"/>
    <mergeCell ref="B399:B408"/>
    <mergeCell ref="C399:C408"/>
    <mergeCell ref="J376:K377"/>
    <mergeCell ref="B379:B386"/>
    <mergeCell ref="C379:C386"/>
    <mergeCell ref="B357:B362"/>
    <mergeCell ref="C357:C362"/>
    <mergeCell ref="C310:C311"/>
    <mergeCell ref="C294:C309"/>
    <mergeCell ref="B314:B315"/>
    <mergeCell ref="C314:C315"/>
    <mergeCell ref="B312:B313"/>
    <mergeCell ref="C312:C313"/>
    <mergeCell ref="B349:B352"/>
    <mergeCell ref="C349:C352"/>
    <mergeCell ref="B345:B348"/>
    <mergeCell ref="C345:C348"/>
    <mergeCell ref="C338:C344"/>
    <mergeCell ref="B342:B344"/>
    <mergeCell ref="B353:B356"/>
    <mergeCell ref="C353:C356"/>
    <mergeCell ref="C316:C325"/>
    <mergeCell ref="B310:B311"/>
    <mergeCell ref="B370:B371"/>
    <mergeCell ref="B200:B207"/>
    <mergeCell ref="C200:C207"/>
    <mergeCell ref="B164:B183"/>
    <mergeCell ref="C164:C183"/>
    <mergeCell ref="B184:B199"/>
    <mergeCell ref="C184:C199"/>
    <mergeCell ref="C370:C371"/>
    <mergeCell ref="B363:B369"/>
    <mergeCell ref="J255:K256"/>
    <mergeCell ref="J269:K270"/>
    <mergeCell ref="C264:C268"/>
    <mergeCell ref="B264:B268"/>
    <mergeCell ref="C272:C277"/>
    <mergeCell ref="B258:B263"/>
    <mergeCell ref="C258:C263"/>
    <mergeCell ref="B37:B39"/>
    <mergeCell ref="B46:B49"/>
    <mergeCell ref="B50:B53"/>
    <mergeCell ref="C50:C53"/>
    <mergeCell ref="C37:C41"/>
    <mergeCell ref="C46:C49"/>
    <mergeCell ref="B142:B147"/>
    <mergeCell ref="C142:C147"/>
    <mergeCell ref="B148:B149"/>
    <mergeCell ref="C148:C149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B43:B45"/>
    <mergeCell ref="C42:C45"/>
    <mergeCell ref="B54:B57"/>
    <mergeCell ref="C54:C57"/>
    <mergeCell ref="B58:B60"/>
    <mergeCell ref="C61:C62"/>
    <mergeCell ref="C58:C60"/>
    <mergeCell ref="B73:B78"/>
    <mergeCell ref="C73:C78"/>
    <mergeCell ref="B63:B66"/>
    <mergeCell ref="C63:C66"/>
    <mergeCell ref="B61:B62"/>
    <mergeCell ref="B316:B325"/>
    <mergeCell ref="C79:C86"/>
    <mergeCell ref="B67:B72"/>
    <mergeCell ref="C67:C72"/>
    <mergeCell ref="B131:B141"/>
    <mergeCell ref="C131:C141"/>
    <mergeCell ref="B101:B104"/>
    <mergeCell ref="C101:C104"/>
    <mergeCell ref="C93:C98"/>
    <mergeCell ref="B99:B100"/>
    <mergeCell ref="C99:C100"/>
    <mergeCell ref="B105:B110"/>
    <mergeCell ref="C105:C110"/>
    <mergeCell ref="B111:B122"/>
    <mergeCell ref="C111:C122"/>
    <mergeCell ref="B123:B130"/>
    <mergeCell ref="C123:C130"/>
    <mergeCell ref="B215:B218"/>
    <mergeCell ref="C215:C218"/>
    <mergeCell ref="B208:B214"/>
    <mergeCell ref="B150:B156"/>
    <mergeCell ref="C150:C156"/>
    <mergeCell ref="C157:C163"/>
    <mergeCell ref="B157:B163"/>
    <mergeCell ref="B409:B414"/>
    <mergeCell ref="C409:C414"/>
    <mergeCell ref="B387:B398"/>
    <mergeCell ref="C387:C398"/>
    <mergeCell ref="C363:C369"/>
    <mergeCell ref="C208:C214"/>
    <mergeCell ref="B333:B337"/>
    <mergeCell ref="C333:C337"/>
    <mergeCell ref="B243:B250"/>
    <mergeCell ref="C231:C242"/>
    <mergeCell ref="B219:B226"/>
    <mergeCell ref="B227:B230"/>
    <mergeCell ref="C227:C230"/>
    <mergeCell ref="C243:C250"/>
    <mergeCell ref="B231:B242"/>
    <mergeCell ref="C219:C226"/>
    <mergeCell ref="B286:B293"/>
    <mergeCell ref="C286:C293"/>
    <mergeCell ref="B278:B285"/>
    <mergeCell ref="C278:C285"/>
    <mergeCell ref="B272:B277"/>
    <mergeCell ref="B294:B309"/>
    <mergeCell ref="B326:B332"/>
    <mergeCell ref="C326:C3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331"/>
  <sheetViews>
    <sheetView topLeftCell="A308" workbookViewId="0">
      <selection activeCell="J331" sqref="J331"/>
    </sheetView>
  </sheetViews>
  <sheetFormatPr defaultRowHeight="15"/>
  <cols>
    <col min="2" max="2" width="10.42578125" customWidth="1"/>
    <col min="3" max="3" width="18.42578125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88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89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89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89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89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89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89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89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89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89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89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89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89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90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98" t="s">
        <v>456</v>
      </c>
      <c r="C18" s="88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100"/>
      <c r="C19" s="90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95" t="s">
        <v>458</v>
      </c>
      <c r="C22" s="82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96"/>
      <c r="C23" s="83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97"/>
      <c r="C24" s="83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95" t="s">
        <v>459</v>
      </c>
      <c r="C25" s="83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96"/>
      <c r="C26" s="83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97"/>
      <c r="C27" s="84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95" t="s">
        <v>463</v>
      </c>
      <c r="C30" s="82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96"/>
      <c r="C31" s="83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96"/>
      <c r="C32" s="83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97"/>
      <c r="C33" s="84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95" t="s">
        <v>467</v>
      </c>
      <c r="C36" s="82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96"/>
      <c r="C37" s="83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96"/>
      <c r="C38" s="83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97"/>
      <c r="C39" s="84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95" t="s">
        <v>468</v>
      </c>
      <c r="C40" s="82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96"/>
      <c r="C41" s="83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97"/>
      <c r="C42" s="84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95" t="s">
        <v>472</v>
      </c>
      <c r="C43" s="82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96"/>
      <c r="C44" s="83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97"/>
      <c r="C45" s="84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82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84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95" t="s">
        <v>478</v>
      </c>
      <c r="C49" s="82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97"/>
      <c r="C50" s="84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95" t="s">
        <v>480</v>
      </c>
      <c r="C51" s="82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97"/>
      <c r="C52" s="84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95" t="s">
        <v>485</v>
      </c>
      <c r="C53" s="82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96"/>
      <c r="C54" s="83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96"/>
      <c r="C55" s="83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96"/>
      <c r="C56" s="83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96"/>
      <c r="C57" s="83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97"/>
      <c r="C58" s="84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82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83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83"/>
      <c r="D67" s="1">
        <v>27400</v>
      </c>
      <c r="E67" s="1"/>
      <c r="F67" s="1"/>
      <c r="G67" s="1"/>
      <c r="H67" s="1"/>
      <c r="I67" s="1"/>
    </row>
    <row r="68" spans="2:9">
      <c r="B68" s="101" t="s">
        <v>487</v>
      </c>
      <c r="C68" s="83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01"/>
      <c r="C69" s="83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01"/>
      <c r="C70" s="84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82" t="s">
        <v>489</v>
      </c>
      <c r="C71" s="82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83"/>
      <c r="C72" s="83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83"/>
      <c r="C73" s="83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84"/>
      <c r="C74" s="84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82" t="s">
        <v>492</v>
      </c>
      <c r="C77" s="82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83"/>
      <c r="C78" s="83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83"/>
      <c r="C79" s="83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83"/>
      <c r="C80" s="83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83"/>
      <c r="C81" s="83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83"/>
      <c r="C82" s="83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83"/>
      <c r="C83" s="83"/>
      <c r="D83" s="1"/>
      <c r="E83" s="1">
        <v>26000</v>
      </c>
      <c r="F83" s="1"/>
      <c r="G83" s="1">
        <v>26040</v>
      </c>
      <c r="H83" s="1"/>
      <c r="I83" s="1"/>
    </row>
    <row r="84" spans="2:9">
      <c r="B84" s="83"/>
      <c r="C84" s="83"/>
      <c r="D84" s="1"/>
      <c r="E84" s="1">
        <v>26000</v>
      </c>
      <c r="F84" s="1"/>
      <c r="G84" s="1">
        <v>26040</v>
      </c>
      <c r="H84" s="1"/>
      <c r="I84" s="1"/>
    </row>
    <row r="85" spans="2:9">
      <c r="B85" s="83"/>
      <c r="C85" s="83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84"/>
      <c r="C86" s="84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82" t="s">
        <v>493</v>
      </c>
      <c r="C87" s="82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84"/>
      <c r="C88" s="84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82" t="s">
        <v>496</v>
      </c>
      <c r="C89" s="82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83"/>
      <c r="C90" s="83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83"/>
      <c r="C91" s="83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84"/>
      <c r="C92" s="84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82" t="s">
        <v>497</v>
      </c>
      <c r="C93" s="82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83"/>
      <c r="C94" s="83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83"/>
      <c r="C95" s="83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83"/>
      <c r="C96" s="83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84"/>
      <c r="C97" s="84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82" t="s">
        <v>498</v>
      </c>
      <c r="C98" s="82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84"/>
      <c r="C99" s="84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82" t="s">
        <v>499</v>
      </c>
      <c r="C100" s="82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83"/>
      <c r="C101" s="83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83"/>
      <c r="C102" s="83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84"/>
      <c r="C103" s="84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82" t="s">
        <v>501</v>
      </c>
      <c r="C104" s="82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83"/>
      <c r="C105" s="83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83"/>
      <c r="C106" s="83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83"/>
      <c r="C107" s="83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83"/>
      <c r="C108" s="83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84"/>
      <c r="C109" s="84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82" t="s">
        <v>503</v>
      </c>
      <c r="C110" s="82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83"/>
      <c r="C111" s="83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83"/>
      <c r="C112" s="83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83"/>
      <c r="C113" s="83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83"/>
      <c r="C114" s="83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83"/>
      <c r="C115" s="83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83"/>
      <c r="C116" s="83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83"/>
      <c r="C117" s="83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83"/>
      <c r="C118" s="83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83"/>
      <c r="C119" s="83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84"/>
      <c r="C120" s="84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82" t="s">
        <v>506</v>
      </c>
      <c r="C121" s="82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83"/>
      <c r="C122" s="83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83"/>
      <c r="C123" s="83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83"/>
      <c r="C124" s="83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84"/>
      <c r="C125" s="84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82" t="s">
        <v>507</v>
      </c>
      <c r="C126" s="82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84"/>
      <c r="C127" s="84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82" t="s">
        <v>509</v>
      </c>
      <c r="C128" s="82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84"/>
      <c r="C129" s="84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82" t="s">
        <v>510</v>
      </c>
      <c r="C130" s="82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84"/>
      <c r="C131" s="84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82" t="s">
        <v>512</v>
      </c>
      <c r="C132" s="82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83"/>
      <c r="C133" s="83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83"/>
      <c r="C134" s="83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83"/>
      <c r="C135" s="83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84"/>
      <c r="C136" s="84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82" t="s">
        <v>516</v>
      </c>
      <c r="C137" s="82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83"/>
      <c r="C138" s="83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84"/>
      <c r="C139" s="84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82" t="s">
        <v>517</v>
      </c>
      <c r="C140" s="82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83"/>
      <c r="C141" s="83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83"/>
      <c r="C142" s="83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83"/>
      <c r="C143" s="83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83"/>
      <c r="C144" s="83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83"/>
      <c r="C145" s="83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83"/>
      <c r="C146" s="83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84"/>
      <c r="C147" s="84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82" t="s">
        <v>518</v>
      </c>
      <c r="C148" s="82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83"/>
      <c r="C149" s="83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83"/>
      <c r="C150" s="83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83"/>
      <c r="C151" s="83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83"/>
      <c r="C152" s="83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83"/>
      <c r="C153" s="83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83"/>
      <c r="C154" s="83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83"/>
      <c r="C155" s="83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83"/>
      <c r="C156" s="83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83"/>
      <c r="C157" s="83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83"/>
      <c r="C158" s="83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83"/>
      <c r="C159" s="83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84"/>
      <c r="C160" s="84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91" t="s">
        <v>527</v>
      </c>
      <c r="K164" s="92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93"/>
      <c r="K165" s="94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82" t="s">
        <v>519</v>
      </c>
      <c r="C167" s="82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83"/>
      <c r="C168" s="83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83"/>
      <c r="C169" s="83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83"/>
      <c r="C170" s="83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83"/>
      <c r="C171" s="83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83"/>
      <c r="C172" s="83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83"/>
      <c r="C173" s="83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84"/>
      <c r="C174" s="84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82" t="s">
        <v>522</v>
      </c>
      <c r="C175" s="82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83"/>
      <c r="C176" s="83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83"/>
      <c r="C177" s="83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83"/>
      <c r="C178" s="83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83"/>
      <c r="C179" s="83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84"/>
      <c r="C180" s="84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82" t="s">
        <v>523</v>
      </c>
      <c r="C181" s="82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83"/>
      <c r="C182" s="83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83"/>
      <c r="C183" s="83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83"/>
      <c r="C184" s="83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83"/>
      <c r="C185" s="83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83"/>
      <c r="C186" s="83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83"/>
      <c r="C187" s="83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83"/>
      <c r="C188" s="83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84"/>
      <c r="C189" s="84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82" t="s">
        <v>524</v>
      </c>
      <c r="C190" s="82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83"/>
      <c r="C191" s="83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83"/>
      <c r="C192" s="83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83"/>
      <c r="C193" s="83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83"/>
      <c r="C194" s="83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83"/>
      <c r="C195" s="83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83"/>
      <c r="C196" s="83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83"/>
      <c r="C197" s="83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83"/>
      <c r="C198" s="83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84"/>
      <c r="C199" s="84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82" t="s">
        <v>528</v>
      </c>
      <c r="C200" s="82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83"/>
      <c r="C201" s="83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83"/>
      <c r="C202" s="83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83"/>
      <c r="C203" s="83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83"/>
      <c r="C204" s="83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83"/>
      <c r="C205" s="83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83"/>
      <c r="C206" s="83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83"/>
      <c r="C207" s="83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84"/>
      <c r="C208" s="84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82" t="s">
        <v>529</v>
      </c>
      <c r="C209" s="82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83"/>
      <c r="C210" s="83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83"/>
      <c r="C211" s="83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83"/>
      <c r="C212" s="83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83"/>
      <c r="C213" s="83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83"/>
      <c r="C214" s="83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83"/>
      <c r="C215" s="83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83"/>
      <c r="C216" s="83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83"/>
      <c r="C217" s="83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84"/>
      <c r="C218" s="84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82" t="s">
        <v>531</v>
      </c>
      <c r="C219" s="82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84"/>
      <c r="C220" s="84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82" t="s">
        <v>532</v>
      </c>
      <c r="C221" s="82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84"/>
      <c r="C222" s="84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82" t="s">
        <v>534</v>
      </c>
      <c r="C223" s="82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84"/>
      <c r="C224" s="84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82" t="s">
        <v>535</v>
      </c>
      <c r="C225" s="82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83"/>
      <c r="C226" s="83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83"/>
      <c r="C227" s="83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83"/>
      <c r="C228" s="83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83"/>
      <c r="C229" s="83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84"/>
      <c r="C230" s="84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82" t="s">
        <v>537</v>
      </c>
      <c r="C231" s="82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83"/>
      <c r="C232" s="83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83"/>
      <c r="C233" s="83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83"/>
      <c r="C234" s="83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84"/>
      <c r="C235" s="84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82" t="s">
        <v>538</v>
      </c>
      <c r="C236" s="82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83"/>
      <c r="C237" s="83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83"/>
      <c r="C238" s="83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84"/>
      <c r="C239" s="84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82" t="s">
        <v>539</v>
      </c>
      <c r="C240" s="82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83"/>
      <c r="C241" s="83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83"/>
      <c r="C242" s="83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83"/>
      <c r="C243" s="83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84"/>
      <c r="C244" s="84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82" t="s">
        <v>540</v>
      </c>
      <c r="C245" s="82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83"/>
      <c r="C246" s="83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83"/>
      <c r="C247" s="83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83"/>
      <c r="C248" s="83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83"/>
      <c r="C249" s="83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84"/>
      <c r="C250" s="84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82" t="s">
        <v>542</v>
      </c>
      <c r="C251" s="82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83"/>
      <c r="C252" s="83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83"/>
      <c r="C253" s="83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83"/>
      <c r="C254" s="83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83"/>
      <c r="C255" s="83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83"/>
      <c r="C256" s="83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83"/>
      <c r="C257" s="83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83"/>
      <c r="C258" s="83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83"/>
      <c r="C259" s="83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84"/>
      <c r="C260" s="84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82" t="s">
        <v>543</v>
      </c>
      <c r="C261" s="82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83"/>
      <c r="C262" s="83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83"/>
      <c r="C263" s="83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83"/>
      <c r="C264" s="83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83"/>
      <c r="C265" s="83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83"/>
      <c r="C266" s="83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83"/>
      <c r="C267" s="83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84"/>
      <c r="C268" s="84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82" t="s">
        <v>546</v>
      </c>
      <c r="C269" s="82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83"/>
      <c r="C270" s="84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83"/>
      <c r="C271" s="82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83"/>
      <c r="C272" s="83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83"/>
      <c r="C273" s="83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83"/>
      <c r="C274" s="83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83"/>
      <c r="C275" s="83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84"/>
      <c r="C276" s="84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82" t="s">
        <v>548</v>
      </c>
      <c r="C277" s="82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83"/>
      <c r="C278" s="83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83"/>
      <c r="C279" s="83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84"/>
      <c r="C280" s="84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82" t="s">
        <v>550</v>
      </c>
      <c r="C281" s="82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84"/>
      <c r="C282" s="84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  <row r="287" spans="2:11">
      <c r="B287" s="5" t="s">
        <v>76</v>
      </c>
      <c r="C287" s="5">
        <v>2018</v>
      </c>
      <c r="D287" s="1"/>
      <c r="E287" s="1"/>
      <c r="F287" s="1"/>
      <c r="G287" s="1"/>
      <c r="H287" s="1"/>
      <c r="I287" s="1"/>
      <c r="J287" s="91" t="s">
        <v>527</v>
      </c>
      <c r="K287" s="92"/>
    </row>
    <row r="288" spans="2:11">
      <c r="B288" s="3"/>
      <c r="C288" s="3"/>
      <c r="D288" s="3"/>
      <c r="E288" s="3"/>
      <c r="F288" s="3"/>
      <c r="G288" s="3"/>
      <c r="H288" s="3" t="s">
        <v>4</v>
      </c>
      <c r="I288" s="3"/>
      <c r="J288" s="93"/>
      <c r="K288" s="94"/>
    </row>
    <row r="289" spans="2:11">
      <c r="B289" s="4" t="s">
        <v>0</v>
      </c>
      <c r="C289" s="4" t="s">
        <v>5</v>
      </c>
      <c r="D289" s="4" t="s">
        <v>2</v>
      </c>
      <c r="E289" s="4" t="s">
        <v>6</v>
      </c>
      <c r="F289" s="4" t="s">
        <v>3</v>
      </c>
      <c r="G289" s="4" t="s">
        <v>7</v>
      </c>
      <c r="H289" s="4" t="s">
        <v>8</v>
      </c>
      <c r="I289" s="4" t="s">
        <v>9</v>
      </c>
      <c r="J289" s="76" t="s">
        <v>525</v>
      </c>
      <c r="K289" s="77" t="s">
        <v>526</v>
      </c>
    </row>
    <row r="290" spans="2:11">
      <c r="B290" s="82" t="s">
        <v>551</v>
      </c>
      <c r="C290" s="82" t="s">
        <v>547</v>
      </c>
      <c r="D290" s="1">
        <v>24310</v>
      </c>
      <c r="E290" s="1"/>
      <c r="F290" s="1"/>
      <c r="G290" s="1">
        <v>24280</v>
      </c>
      <c r="H290" s="1">
        <f>G290-D290</f>
        <v>-30</v>
      </c>
      <c r="I290" s="1"/>
      <c r="J290" s="1"/>
      <c r="K290" s="1"/>
    </row>
    <row r="291" spans="2:11">
      <c r="B291" s="83"/>
      <c r="C291" s="83"/>
      <c r="D291" s="1">
        <v>24310</v>
      </c>
      <c r="E291" s="1"/>
      <c r="F291" s="1"/>
      <c r="G291" s="1">
        <v>24280</v>
      </c>
      <c r="H291" s="1">
        <f>G291-D291</f>
        <v>-30</v>
      </c>
      <c r="I291" s="1"/>
      <c r="J291" s="1"/>
      <c r="K291" s="1"/>
    </row>
    <row r="292" spans="2:11">
      <c r="B292" s="83"/>
      <c r="C292" s="83"/>
      <c r="D292" s="1">
        <v>24208</v>
      </c>
      <c r="E292" s="1">
        <v>24260</v>
      </c>
      <c r="F292" s="1"/>
      <c r="G292" s="1"/>
      <c r="H292" s="1">
        <f>E292-D292</f>
        <v>52</v>
      </c>
      <c r="I292" s="1"/>
      <c r="J292" s="1"/>
      <c r="K292" s="1"/>
    </row>
    <row r="293" spans="2:11">
      <c r="B293" s="83"/>
      <c r="C293" s="83"/>
      <c r="D293" s="1">
        <v>24180</v>
      </c>
      <c r="E293" s="1">
        <v>24260</v>
      </c>
      <c r="F293" s="1"/>
      <c r="G293" s="1"/>
      <c r="H293" s="1">
        <f t="shared" ref="H293:H294" si="17">E293-D293</f>
        <v>80</v>
      </c>
      <c r="I293" s="1"/>
      <c r="J293" s="1"/>
      <c r="K293" s="1"/>
    </row>
    <row r="294" spans="2:11">
      <c r="B294" s="83"/>
      <c r="C294" s="83"/>
      <c r="D294" s="1">
        <v>24162</v>
      </c>
      <c r="E294" s="1">
        <v>24260</v>
      </c>
      <c r="F294" s="1"/>
      <c r="G294" s="1"/>
      <c r="H294" s="1">
        <f t="shared" si="17"/>
        <v>98</v>
      </c>
      <c r="I294" s="1"/>
      <c r="J294" s="1"/>
      <c r="K294" s="1"/>
    </row>
    <row r="295" spans="2:11">
      <c r="B295" s="83"/>
      <c r="C295" s="83"/>
      <c r="D295" s="1"/>
      <c r="E295" s="1">
        <v>24230</v>
      </c>
      <c r="F295" s="1"/>
      <c r="G295" s="1">
        <v>24255</v>
      </c>
      <c r="H295" s="1">
        <f>E295-G295</f>
        <v>-25</v>
      </c>
      <c r="I295" s="1"/>
      <c r="J295" s="1"/>
      <c r="K295" s="1"/>
    </row>
    <row r="296" spans="2:11">
      <c r="B296" s="83"/>
      <c r="C296" s="83"/>
      <c r="D296" s="1"/>
      <c r="E296" s="1">
        <v>24230</v>
      </c>
      <c r="F296" s="1"/>
      <c r="G296" s="1">
        <v>24255</v>
      </c>
      <c r="H296" s="1">
        <f>E296-G296</f>
        <v>-25</v>
      </c>
      <c r="I296" s="1"/>
      <c r="J296" s="1"/>
      <c r="K296" s="1"/>
    </row>
    <row r="297" spans="2:11">
      <c r="B297" s="83"/>
      <c r="C297" s="83"/>
      <c r="D297" s="1">
        <v>24280</v>
      </c>
      <c r="E297" s="1"/>
      <c r="F297" s="1">
        <v>24400</v>
      </c>
      <c r="G297" s="1"/>
      <c r="H297" s="1">
        <f>F297-D297</f>
        <v>120</v>
      </c>
      <c r="I297" s="1"/>
      <c r="J297" s="1"/>
      <c r="K297" s="1"/>
    </row>
    <row r="298" spans="2:11">
      <c r="B298" s="84"/>
      <c r="C298" s="84"/>
      <c r="D298" s="1">
        <v>24280</v>
      </c>
      <c r="E298" s="1"/>
      <c r="F298" s="1">
        <v>24430</v>
      </c>
      <c r="G298" s="1"/>
      <c r="H298" s="1">
        <f>F298-D298</f>
        <v>150</v>
      </c>
      <c r="I298" s="1"/>
      <c r="J298" s="5">
        <v>390</v>
      </c>
      <c r="K298" s="5">
        <f>J298*40</f>
        <v>15600</v>
      </c>
    </row>
    <row r="299" spans="2:11">
      <c r="B299" s="82" t="s">
        <v>554</v>
      </c>
      <c r="C299" s="82" t="s">
        <v>547</v>
      </c>
      <c r="D299" s="1">
        <v>24501</v>
      </c>
      <c r="E299" s="1"/>
      <c r="F299" s="1"/>
      <c r="G299" s="1">
        <v>24460</v>
      </c>
      <c r="H299" s="1">
        <f>G299-D299</f>
        <v>-41</v>
      </c>
      <c r="I299" s="1"/>
      <c r="J299" s="5"/>
      <c r="K299" s="5"/>
    </row>
    <row r="300" spans="2:11">
      <c r="B300" s="83"/>
      <c r="C300" s="83"/>
      <c r="D300" s="1">
        <v>24501</v>
      </c>
      <c r="E300" s="1"/>
      <c r="F300" s="1"/>
      <c r="G300" s="1">
        <v>24460</v>
      </c>
      <c r="H300" s="1">
        <f>G300-D300</f>
        <v>-41</v>
      </c>
      <c r="I300" s="1"/>
      <c r="J300" s="5"/>
      <c r="K300" s="5"/>
    </row>
    <row r="301" spans="2:11">
      <c r="B301" s="83"/>
      <c r="C301" s="83"/>
      <c r="D301" s="1">
        <v>24414</v>
      </c>
      <c r="E301" s="1">
        <v>24450</v>
      </c>
      <c r="F301" s="1"/>
      <c r="G301" s="1"/>
      <c r="H301" s="1">
        <f>E301-D301</f>
        <v>36</v>
      </c>
      <c r="I301" s="1"/>
      <c r="J301" s="5"/>
      <c r="K301" s="5"/>
    </row>
    <row r="302" spans="2:11">
      <c r="B302" s="83"/>
      <c r="C302" s="83"/>
      <c r="D302" s="1"/>
      <c r="E302" s="1">
        <v>24450</v>
      </c>
      <c r="F302" s="1"/>
      <c r="G302" s="1">
        <v>24480</v>
      </c>
      <c r="H302" s="1">
        <f>E302-G302</f>
        <v>-30</v>
      </c>
      <c r="I302" s="1"/>
      <c r="J302" s="5"/>
      <c r="K302" s="5"/>
    </row>
    <row r="303" spans="2:11">
      <c r="B303" s="83"/>
      <c r="C303" s="83"/>
      <c r="D303" s="1">
        <v>24503</v>
      </c>
      <c r="E303" s="1"/>
      <c r="F303" s="1"/>
      <c r="G303" s="1">
        <v>24475</v>
      </c>
      <c r="H303" s="1">
        <f>G303-D303</f>
        <v>-28</v>
      </c>
      <c r="I303" s="1"/>
      <c r="J303" s="5"/>
      <c r="K303" s="5"/>
    </row>
    <row r="304" spans="2:11">
      <c r="B304" s="83"/>
      <c r="C304" s="83"/>
      <c r="D304" s="1">
        <v>24503</v>
      </c>
      <c r="E304" s="1"/>
      <c r="F304" s="1"/>
      <c r="G304" s="1">
        <v>24475</v>
      </c>
      <c r="H304" s="1">
        <f>G304-D304</f>
        <v>-28</v>
      </c>
      <c r="I304" s="1"/>
      <c r="J304" s="5"/>
      <c r="K304" s="5"/>
    </row>
    <row r="305" spans="2:11">
      <c r="B305" s="83"/>
      <c r="C305" s="83"/>
      <c r="D305" s="1">
        <v>24505</v>
      </c>
      <c r="E305" s="1"/>
      <c r="F305" s="1">
        <v>24565</v>
      </c>
      <c r="G305" s="1"/>
      <c r="H305" s="1">
        <f>F305-D305</f>
        <v>60</v>
      </c>
      <c r="I305" s="1"/>
      <c r="J305" s="5"/>
      <c r="K305" s="5"/>
    </row>
    <row r="306" spans="2:11">
      <c r="B306" s="84"/>
      <c r="C306" s="84"/>
      <c r="D306" s="1">
        <v>24505</v>
      </c>
      <c r="E306" s="1"/>
      <c r="F306" s="1">
        <v>24600</v>
      </c>
      <c r="G306" s="1"/>
      <c r="H306" s="1">
        <f>F306-D306</f>
        <v>95</v>
      </c>
      <c r="I306" s="1"/>
      <c r="J306" s="5">
        <f>H299+H300+H301+H302+H303+H304+H305+H306</f>
        <v>23</v>
      </c>
      <c r="K306" s="5">
        <f>J306*40</f>
        <v>920</v>
      </c>
    </row>
    <row r="307" spans="2:11">
      <c r="B307" s="82" t="s">
        <v>555</v>
      </c>
      <c r="C307" s="82" t="s">
        <v>547</v>
      </c>
      <c r="D307" s="1">
        <v>24622</v>
      </c>
      <c r="E307" s="1"/>
      <c r="F307" s="1">
        <v>24670</v>
      </c>
      <c r="G307" s="1"/>
      <c r="H307" s="1">
        <f>F307-D307</f>
        <v>48</v>
      </c>
      <c r="I307" s="1"/>
      <c r="J307" s="5"/>
      <c r="K307" s="5"/>
    </row>
    <row r="308" spans="2:11">
      <c r="B308" s="83"/>
      <c r="C308" s="83"/>
      <c r="D308" s="1">
        <v>24622</v>
      </c>
      <c r="E308" s="1"/>
      <c r="F308" s="1">
        <v>24696</v>
      </c>
      <c r="G308" s="1"/>
      <c r="H308" s="1">
        <f>F308-D308</f>
        <v>74</v>
      </c>
      <c r="I308" s="1"/>
      <c r="J308" s="5"/>
      <c r="K308" s="5"/>
    </row>
    <row r="309" spans="2:11">
      <c r="B309" s="83"/>
      <c r="C309" s="83"/>
      <c r="D309" s="1">
        <v>24494</v>
      </c>
      <c r="E309" s="1">
        <v>24540</v>
      </c>
      <c r="F309" s="1"/>
      <c r="G309" s="1"/>
      <c r="H309" s="1">
        <f>E309-D309</f>
        <v>46</v>
      </c>
      <c r="I309" s="1"/>
      <c r="J309" s="5"/>
      <c r="K309" s="5"/>
    </row>
    <row r="310" spans="2:11">
      <c r="B310" s="83"/>
      <c r="C310" s="83"/>
      <c r="D310" s="1">
        <v>24485</v>
      </c>
      <c r="E310" s="1">
        <v>24540</v>
      </c>
      <c r="F310" s="1"/>
      <c r="G310" s="1"/>
      <c r="H310" s="1">
        <f t="shared" ref="H310:H314" si="18">E310-D310</f>
        <v>55</v>
      </c>
      <c r="I310" s="1"/>
      <c r="J310" s="5"/>
      <c r="K310" s="5"/>
    </row>
    <row r="311" spans="2:11">
      <c r="B311" s="83"/>
      <c r="C311" s="83"/>
      <c r="D311" s="1">
        <v>24440</v>
      </c>
      <c r="E311" s="1">
        <v>24500</v>
      </c>
      <c r="F311" s="1"/>
      <c r="G311" s="1"/>
      <c r="H311" s="1">
        <f t="shared" si="18"/>
        <v>60</v>
      </c>
      <c r="I311" s="1"/>
      <c r="J311" s="5"/>
      <c r="K311" s="5"/>
    </row>
    <row r="312" spans="2:11">
      <c r="B312" s="83"/>
      <c r="C312" s="83"/>
      <c r="D312" s="1">
        <v>24415</v>
      </c>
      <c r="E312" s="1">
        <v>24500</v>
      </c>
      <c r="F312" s="1"/>
      <c r="G312" s="1"/>
      <c r="H312" s="1">
        <f t="shared" si="18"/>
        <v>85</v>
      </c>
      <c r="I312" s="1"/>
      <c r="J312" s="5"/>
      <c r="K312" s="5"/>
    </row>
    <row r="313" spans="2:11">
      <c r="B313" s="83"/>
      <c r="C313" s="83"/>
      <c r="D313" s="1">
        <v>24220</v>
      </c>
      <c r="E313" s="1">
        <v>24300</v>
      </c>
      <c r="F313" s="1"/>
      <c r="G313" s="1"/>
      <c r="H313" s="1">
        <f t="shared" si="18"/>
        <v>80</v>
      </c>
      <c r="I313" s="1"/>
      <c r="J313" s="5"/>
      <c r="K313" s="5"/>
    </row>
    <row r="314" spans="2:11">
      <c r="B314" s="84"/>
      <c r="C314" s="84"/>
      <c r="D314" s="1">
        <v>24142</v>
      </c>
      <c r="E314" s="1">
        <v>24300</v>
      </c>
      <c r="F314" s="1"/>
      <c r="G314" s="1"/>
      <c r="H314" s="1">
        <f t="shared" si="18"/>
        <v>158</v>
      </c>
      <c r="I314" s="1"/>
      <c r="J314" s="5">
        <f>H307+H308+H309+H310+H311+H312+H313+H314</f>
        <v>606</v>
      </c>
      <c r="K314" s="5">
        <f>J314*40</f>
        <v>24240</v>
      </c>
    </row>
    <row r="315" spans="2:11">
      <c r="B315" s="82" t="s">
        <v>556</v>
      </c>
      <c r="C315" s="82" t="s">
        <v>547</v>
      </c>
      <c r="D315" s="1">
        <v>24480</v>
      </c>
      <c r="E315" s="1"/>
      <c r="F315" s="1">
        <v>24560</v>
      </c>
      <c r="G315" s="1"/>
      <c r="H315" s="1">
        <f>F315-D315</f>
        <v>80</v>
      </c>
      <c r="I315" s="1"/>
      <c r="J315" s="5"/>
      <c r="K315" s="5"/>
    </row>
    <row r="316" spans="2:11">
      <c r="B316" s="83"/>
      <c r="C316" s="83"/>
      <c r="D316" s="1">
        <v>24480</v>
      </c>
      <c r="E316" s="1"/>
      <c r="F316" s="1">
        <v>24560</v>
      </c>
      <c r="G316" s="1"/>
      <c r="H316" s="1">
        <f t="shared" ref="H316:H321" si="19">F316-D316</f>
        <v>80</v>
      </c>
      <c r="I316" s="1"/>
      <c r="J316" s="5"/>
      <c r="K316" s="5"/>
    </row>
    <row r="317" spans="2:11">
      <c r="B317" s="83"/>
      <c r="C317" s="83"/>
      <c r="D317" s="1">
        <v>24530</v>
      </c>
      <c r="E317" s="1"/>
      <c r="F317" s="1">
        <v>24590</v>
      </c>
      <c r="G317" s="1"/>
      <c r="H317" s="1">
        <f t="shared" si="19"/>
        <v>60</v>
      </c>
      <c r="I317" s="1"/>
      <c r="J317" s="5"/>
      <c r="K317" s="5"/>
    </row>
    <row r="318" spans="2:11">
      <c r="B318" s="83"/>
      <c r="C318" s="83"/>
      <c r="D318" s="1">
        <v>24530</v>
      </c>
      <c r="E318" s="1"/>
      <c r="F318" s="1">
        <v>24572</v>
      </c>
      <c r="G318" s="1"/>
      <c r="H318" s="1">
        <f t="shared" si="19"/>
        <v>42</v>
      </c>
      <c r="I318" s="1"/>
      <c r="J318" s="5"/>
      <c r="K318" s="5"/>
    </row>
    <row r="319" spans="2:11">
      <c r="B319" s="83"/>
      <c r="C319" s="83"/>
      <c r="D319" s="1">
        <v>24530</v>
      </c>
      <c r="E319" s="1"/>
      <c r="F319" s="1">
        <v>24598</v>
      </c>
      <c r="G319" s="1"/>
      <c r="H319" s="1">
        <f t="shared" si="19"/>
        <v>68</v>
      </c>
      <c r="I319" s="1"/>
      <c r="J319" s="5"/>
      <c r="K319" s="5"/>
    </row>
    <row r="320" spans="2:11">
      <c r="B320" s="83"/>
      <c r="C320" s="83"/>
      <c r="D320" s="1">
        <v>24550</v>
      </c>
      <c r="E320" s="1"/>
      <c r="F320" s="1">
        <v>24800</v>
      </c>
      <c r="G320" s="1"/>
      <c r="H320" s="1">
        <f t="shared" si="19"/>
        <v>250</v>
      </c>
      <c r="I320" s="1"/>
      <c r="J320" s="5"/>
      <c r="K320" s="5"/>
    </row>
    <row r="321" spans="2:11">
      <c r="B321" s="84"/>
      <c r="C321" s="84"/>
      <c r="D321" s="1">
        <v>24550</v>
      </c>
      <c r="E321" s="1"/>
      <c r="F321" s="1">
        <v>24840</v>
      </c>
      <c r="G321" s="1"/>
      <c r="H321" s="1">
        <f t="shared" si="19"/>
        <v>290</v>
      </c>
      <c r="I321" s="1"/>
      <c r="J321" s="5">
        <f>H315+H316+H317+H318+H319+H320+H321</f>
        <v>870</v>
      </c>
      <c r="K321" s="5">
        <f>J321*40</f>
        <v>34800</v>
      </c>
    </row>
    <row r="322" spans="2:11">
      <c r="B322" s="82" t="s">
        <v>557</v>
      </c>
      <c r="C322" s="82" t="s">
        <v>547</v>
      </c>
      <c r="D322" s="1">
        <v>24700</v>
      </c>
      <c r="E322" s="1">
        <v>24782</v>
      </c>
      <c r="F322" s="1"/>
      <c r="G322" s="1"/>
      <c r="H322" s="1">
        <f>E322-D322</f>
        <v>82</v>
      </c>
      <c r="I322" s="1"/>
      <c r="J322" s="5"/>
      <c r="K322" s="5"/>
    </row>
    <row r="323" spans="2:11">
      <c r="B323" s="83"/>
      <c r="C323" s="83"/>
      <c r="D323" s="1">
        <v>24680</v>
      </c>
      <c r="E323" s="1">
        <v>24782</v>
      </c>
      <c r="F323" s="1"/>
      <c r="G323" s="1"/>
      <c r="H323" s="1">
        <f>E323-D323</f>
        <v>102</v>
      </c>
      <c r="I323" s="1"/>
      <c r="J323" s="5"/>
      <c r="K323" s="5"/>
    </row>
    <row r="324" spans="2:11">
      <c r="B324" s="83"/>
      <c r="C324" s="83"/>
      <c r="D324" s="1">
        <v>24680</v>
      </c>
      <c r="E324" s="1">
        <v>24782</v>
      </c>
      <c r="F324" s="1"/>
      <c r="G324" s="1"/>
      <c r="H324" s="1">
        <v>102</v>
      </c>
      <c r="I324" s="1"/>
      <c r="J324" s="5"/>
      <c r="K324" s="5"/>
    </row>
    <row r="325" spans="2:11">
      <c r="B325" s="83"/>
      <c r="C325" s="83"/>
      <c r="D325" s="1">
        <v>24800</v>
      </c>
      <c r="E325" s="1"/>
      <c r="F325" s="1">
        <v>24880</v>
      </c>
      <c r="G325" s="1"/>
      <c r="H325" s="1">
        <f>F325-D325</f>
        <v>80</v>
      </c>
      <c r="I325" s="1"/>
      <c r="J325" s="5"/>
      <c r="K325" s="5"/>
    </row>
    <row r="326" spans="2:11">
      <c r="B326" s="83"/>
      <c r="C326" s="83"/>
      <c r="D326" s="1">
        <v>24800</v>
      </c>
      <c r="E326" s="1"/>
      <c r="F326" s="1">
        <v>24880</v>
      </c>
      <c r="G326" s="1"/>
      <c r="H326" s="1">
        <f t="shared" ref="H326:H330" si="20">F326-D326</f>
        <v>80</v>
      </c>
      <c r="I326" s="1"/>
      <c r="J326" s="5"/>
      <c r="K326" s="5"/>
    </row>
    <row r="327" spans="2:11">
      <c r="B327" s="83"/>
      <c r="C327" s="83"/>
      <c r="D327" s="1">
        <v>24800</v>
      </c>
      <c r="E327" s="1"/>
      <c r="F327" s="1">
        <v>24915</v>
      </c>
      <c r="G327" s="1"/>
      <c r="H327" s="1">
        <f>F327-D327</f>
        <v>115</v>
      </c>
      <c r="I327" s="1"/>
      <c r="J327" s="5"/>
      <c r="K327" s="5"/>
    </row>
    <row r="328" spans="2:11">
      <c r="B328" s="83"/>
      <c r="C328" s="83"/>
      <c r="D328" s="1">
        <v>24790</v>
      </c>
      <c r="E328" s="1"/>
      <c r="F328" s="1">
        <v>24921</v>
      </c>
      <c r="G328" s="1"/>
      <c r="H328" s="1">
        <f t="shared" si="20"/>
        <v>131</v>
      </c>
      <c r="I328" s="1"/>
      <c r="J328" s="5"/>
      <c r="K328" s="5"/>
    </row>
    <row r="329" spans="2:11">
      <c r="B329" s="83"/>
      <c r="C329" s="83"/>
      <c r="D329" s="1">
        <v>24790</v>
      </c>
      <c r="E329" s="1"/>
      <c r="F329" s="1">
        <v>24945</v>
      </c>
      <c r="G329" s="1"/>
      <c r="H329" s="1">
        <f t="shared" si="20"/>
        <v>155</v>
      </c>
      <c r="I329" s="1"/>
      <c r="J329" s="5"/>
      <c r="K329" s="5"/>
    </row>
    <row r="330" spans="2:11">
      <c r="B330" s="84"/>
      <c r="C330" s="84"/>
      <c r="D330" s="1">
        <v>24790</v>
      </c>
      <c r="E330" s="1"/>
      <c r="F330" s="1">
        <v>24960</v>
      </c>
      <c r="G330" s="1"/>
      <c r="H330" s="1">
        <f t="shared" si="20"/>
        <v>170</v>
      </c>
      <c r="I330" s="1"/>
      <c r="J330" s="5">
        <f>H322+H323+H324+H325+H326+H327+H328+H329+H330</f>
        <v>1017</v>
      </c>
      <c r="K330" s="5">
        <f>J330*40</f>
        <v>40680</v>
      </c>
    </row>
    <row r="331" spans="2:11">
      <c r="B331" s="1"/>
      <c r="C331" s="1"/>
      <c r="D331" s="1"/>
      <c r="E331" s="1"/>
      <c r="F331" s="1"/>
      <c r="G331" s="1"/>
      <c r="H331" s="5">
        <f>SUM(H290:H330)</f>
        <v>2906</v>
      </c>
      <c r="I331" s="5">
        <f>H331*40</f>
        <v>116240</v>
      </c>
      <c r="J331" s="1"/>
      <c r="K331" s="1"/>
    </row>
  </sheetData>
  <mergeCells count="108">
    <mergeCell ref="B322:B330"/>
    <mergeCell ref="C322:C330"/>
    <mergeCell ref="J287:K288"/>
    <mergeCell ref="B290:B298"/>
    <mergeCell ref="C290:C298"/>
    <mergeCell ref="B209:B218"/>
    <mergeCell ref="C209:C218"/>
    <mergeCell ref="B245:B250"/>
    <mergeCell ref="C245:C250"/>
    <mergeCell ref="B221:B222"/>
    <mergeCell ref="C221:C222"/>
    <mergeCell ref="B219:B220"/>
    <mergeCell ref="C219:C220"/>
    <mergeCell ref="B225:B230"/>
    <mergeCell ref="B223:B224"/>
    <mergeCell ref="C223:C224"/>
    <mergeCell ref="C225:C230"/>
    <mergeCell ref="B236:B239"/>
    <mergeCell ref="B231:B235"/>
    <mergeCell ref="B261:B268"/>
    <mergeCell ref="C261:C268"/>
    <mergeCell ref="B240:B244"/>
    <mergeCell ref="C240:C244"/>
    <mergeCell ref="C231:C235"/>
    <mergeCell ref="C98:C99"/>
    <mergeCell ref="B100:B103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B98:B99"/>
    <mergeCell ref="C100:C103"/>
    <mergeCell ref="B126:B127"/>
    <mergeCell ref="B128:B129"/>
    <mergeCell ref="B104:B109"/>
    <mergeCell ref="C104:C109"/>
    <mergeCell ref="B130:B131"/>
    <mergeCell ref="C126:C127"/>
    <mergeCell ref="C128:C129"/>
    <mergeCell ref="C130:C131"/>
    <mergeCell ref="B140:B147"/>
    <mergeCell ref="C140:C147"/>
    <mergeCell ref="B68:B70"/>
    <mergeCell ref="C65:C70"/>
    <mergeCell ref="B51:B52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B71:B74"/>
    <mergeCell ref="C71:C74"/>
    <mergeCell ref="B93:B97"/>
    <mergeCell ref="C93:C97"/>
    <mergeCell ref="B89:B92"/>
    <mergeCell ref="C89:C92"/>
    <mergeCell ref="B77:B86"/>
    <mergeCell ref="C77:C86"/>
    <mergeCell ref="B87:B88"/>
    <mergeCell ref="C87:C88"/>
    <mergeCell ref="J164:K165"/>
    <mergeCell ref="B200:B208"/>
    <mergeCell ref="C200:C208"/>
    <mergeCell ref="B190:B199"/>
    <mergeCell ref="C190:C199"/>
    <mergeCell ref="B175:B180"/>
    <mergeCell ref="C175:C180"/>
    <mergeCell ref="B181:B189"/>
    <mergeCell ref="C181:C189"/>
    <mergeCell ref="B167:B174"/>
    <mergeCell ref="C167:C174"/>
    <mergeCell ref="B315:B321"/>
    <mergeCell ref="C315:C321"/>
    <mergeCell ref="B299:B306"/>
    <mergeCell ref="C299:C306"/>
    <mergeCell ref="C281:C282"/>
    <mergeCell ref="B281:B282"/>
    <mergeCell ref="B277:B280"/>
    <mergeCell ref="C277:C280"/>
    <mergeCell ref="C236:C239"/>
    <mergeCell ref="C269:C270"/>
    <mergeCell ref="C271:C276"/>
    <mergeCell ref="B269:B276"/>
    <mergeCell ref="B251:B260"/>
    <mergeCell ref="C251:C260"/>
    <mergeCell ref="B307:B314"/>
    <mergeCell ref="C307:C3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10"/>
  <sheetViews>
    <sheetView tabSelected="1" topLeftCell="A90" workbookViewId="0">
      <selection activeCell="F113" sqref="F113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01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01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82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84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82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84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82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84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82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84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82" t="s">
        <v>463</v>
      </c>
      <c r="C18" s="82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83"/>
      <c r="C19" s="83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84"/>
      <c r="C20" s="83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84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82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84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82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84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82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83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84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82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84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82" t="s">
        <v>487</v>
      </c>
      <c r="C42" s="82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83"/>
      <c r="C43" s="83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84"/>
      <c r="C44" s="84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82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83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84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82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84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82" t="s">
        <v>512</v>
      </c>
      <c r="C69" s="82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83"/>
      <c r="C70" s="84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84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85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86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82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84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82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84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82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84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82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84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  <row r="101" spans="2:11">
      <c r="B101" s="5" t="s">
        <v>76</v>
      </c>
      <c r="C101" s="5">
        <v>2018</v>
      </c>
      <c r="D101" s="5"/>
      <c r="E101" s="1"/>
      <c r="F101" s="1"/>
      <c r="G101" s="1"/>
      <c r="H101" s="1"/>
      <c r="I101" s="1"/>
      <c r="J101" s="1"/>
      <c r="K101" s="1"/>
    </row>
    <row r="102" spans="2:11">
      <c r="B102" s="15" t="s">
        <v>0</v>
      </c>
      <c r="C102" s="15" t="s">
        <v>209</v>
      </c>
      <c r="D102" s="15" t="s">
        <v>219</v>
      </c>
      <c r="E102" s="16" t="s">
        <v>210</v>
      </c>
      <c r="F102" s="17" t="s">
        <v>3</v>
      </c>
      <c r="G102" s="18" t="s">
        <v>6</v>
      </c>
      <c r="H102" s="19" t="s">
        <v>7</v>
      </c>
      <c r="I102" s="15" t="s">
        <v>4</v>
      </c>
      <c r="J102" s="15" t="s">
        <v>266</v>
      </c>
      <c r="K102" s="15" t="s">
        <v>9</v>
      </c>
    </row>
    <row r="103" spans="2:11">
      <c r="B103" s="101" t="s">
        <v>551</v>
      </c>
      <c r="C103" s="1" t="s">
        <v>359</v>
      </c>
      <c r="D103" s="1">
        <v>750</v>
      </c>
      <c r="E103" s="1">
        <v>1322</v>
      </c>
      <c r="F103" s="1">
        <v>1335</v>
      </c>
      <c r="G103" s="1"/>
      <c r="H103" s="1"/>
      <c r="I103" s="1">
        <f>F103-E103</f>
        <v>13</v>
      </c>
      <c r="J103" s="1">
        <f>I103*D103</f>
        <v>9750</v>
      </c>
      <c r="K103" s="1"/>
    </row>
    <row r="104" spans="2:11">
      <c r="B104" s="101"/>
      <c r="C104" s="1" t="s">
        <v>552</v>
      </c>
      <c r="D104" s="1">
        <v>800</v>
      </c>
      <c r="E104" s="1">
        <v>997</v>
      </c>
      <c r="F104" s="1">
        <v>1008</v>
      </c>
      <c r="G104" s="1"/>
      <c r="H104" s="1"/>
      <c r="I104" s="1">
        <f t="shared" ref="I104:I105" si="6">F104-E104</f>
        <v>11</v>
      </c>
      <c r="J104" s="1">
        <f t="shared" ref="J104:J107" si="7">I104*D104</f>
        <v>8800</v>
      </c>
      <c r="K104" s="1"/>
    </row>
    <row r="105" spans="2:11">
      <c r="B105" s="80" t="s">
        <v>554</v>
      </c>
      <c r="C105" s="1" t="s">
        <v>553</v>
      </c>
      <c r="D105" s="1">
        <v>1100</v>
      </c>
      <c r="E105" s="1">
        <v>544</v>
      </c>
      <c r="F105" s="1">
        <v>557</v>
      </c>
      <c r="G105" s="1"/>
      <c r="H105" s="1"/>
      <c r="I105" s="1">
        <f t="shared" si="6"/>
        <v>13</v>
      </c>
      <c r="J105" s="1">
        <f t="shared" si="7"/>
        <v>14300</v>
      </c>
      <c r="K105" s="1"/>
    </row>
    <row r="106" spans="2:11">
      <c r="B106" s="101" t="s">
        <v>555</v>
      </c>
      <c r="C106" s="1" t="s">
        <v>553</v>
      </c>
      <c r="D106" s="1">
        <v>1100</v>
      </c>
      <c r="E106" s="1">
        <v>542</v>
      </c>
      <c r="F106" s="1"/>
      <c r="G106" s="1">
        <v>551</v>
      </c>
      <c r="H106" s="1"/>
      <c r="I106" s="1">
        <f>G106-E106</f>
        <v>9</v>
      </c>
      <c r="J106" s="1">
        <f t="shared" si="7"/>
        <v>9900</v>
      </c>
      <c r="K106" s="1"/>
    </row>
    <row r="107" spans="2:11">
      <c r="B107" s="101"/>
      <c r="C107" s="1" t="s">
        <v>359</v>
      </c>
      <c r="D107" s="1">
        <v>750</v>
      </c>
      <c r="E107" s="1">
        <v>1305</v>
      </c>
      <c r="F107" s="1"/>
      <c r="G107" s="1">
        <v>1318</v>
      </c>
      <c r="H107" s="1"/>
      <c r="I107" s="1">
        <f>G107-E107</f>
        <v>13</v>
      </c>
      <c r="J107" s="1">
        <f t="shared" si="7"/>
        <v>9750</v>
      </c>
      <c r="K107" s="1"/>
    </row>
    <row r="108" spans="2:11">
      <c r="B108" s="81" t="s">
        <v>556</v>
      </c>
      <c r="C108" s="1" t="s">
        <v>553</v>
      </c>
      <c r="D108" s="1">
        <v>1100</v>
      </c>
      <c r="E108" s="1">
        <v>549</v>
      </c>
      <c r="F108" s="1">
        <v>565</v>
      </c>
      <c r="G108" s="1"/>
      <c r="H108" s="1"/>
      <c r="I108" s="1">
        <f>F108-E108</f>
        <v>16</v>
      </c>
      <c r="J108" s="1">
        <f>I108*D108</f>
        <v>17600</v>
      </c>
      <c r="K108" s="1"/>
    </row>
    <row r="109" spans="2:11">
      <c r="B109" s="81" t="s">
        <v>557</v>
      </c>
      <c r="C109" s="1" t="s">
        <v>258</v>
      </c>
      <c r="D109" s="1">
        <v>1500</v>
      </c>
      <c r="E109" s="1">
        <v>359</v>
      </c>
      <c r="F109" s="1">
        <v>367</v>
      </c>
      <c r="G109" s="1"/>
      <c r="H109" s="1"/>
      <c r="I109" s="1">
        <f>F109-E109</f>
        <v>8</v>
      </c>
      <c r="J109" s="1">
        <f>I109*D109</f>
        <v>12000</v>
      </c>
      <c r="K109" s="1"/>
    </row>
    <row r="110" spans="2:11">
      <c r="B110" s="1"/>
      <c r="C110" s="1"/>
      <c r="D110" s="1"/>
      <c r="E110" s="1"/>
      <c r="F110" s="1"/>
      <c r="G110" s="1"/>
      <c r="H110" s="1"/>
      <c r="I110" s="1"/>
      <c r="J110" s="5">
        <f>SUM(J103:J109)</f>
        <v>82100</v>
      </c>
      <c r="K110" s="1"/>
    </row>
  </sheetData>
  <mergeCells count="24">
    <mergeCell ref="B103:B104"/>
    <mergeCell ref="B106:B107"/>
    <mergeCell ref="B32:B33"/>
    <mergeCell ref="C96:C97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  <mergeCell ref="C88:C89"/>
    <mergeCell ref="C91:C92"/>
    <mergeCell ref="C94:C95"/>
    <mergeCell ref="B28:B30"/>
    <mergeCell ref="B69:B71"/>
    <mergeCell ref="C81:C82"/>
    <mergeCell ref="C66:C67"/>
    <mergeCell ref="B63:B65"/>
    <mergeCell ref="B42:B44"/>
    <mergeCell ref="C42:C44"/>
    <mergeCell ref="C69:C7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109"/>
  <sheetViews>
    <sheetView topLeftCell="A1099" zoomScale="90" zoomScaleNormal="90" workbookViewId="0">
      <selection activeCell="A1113" sqref="A1113:XFD1278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02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03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03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04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07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08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08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09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07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08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08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09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06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06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05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05"/>
      <c r="C135" s="105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05" t="s">
        <v>153</v>
      </c>
      <c r="C136" s="105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05"/>
      <c r="C137" s="105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05"/>
      <c r="C138" s="105"/>
      <c r="D138" s="13">
        <v>123</v>
      </c>
      <c r="E138" s="13"/>
      <c r="F138" s="13"/>
      <c r="G138" s="13"/>
      <c r="H138" s="13" t="s">
        <v>13</v>
      </c>
    </row>
    <row r="139" spans="2:8">
      <c r="B139" s="105" t="s">
        <v>154</v>
      </c>
      <c r="C139" s="105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05"/>
      <c r="C140" s="105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05" t="s">
        <v>155</v>
      </c>
      <c r="C141" s="105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05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05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05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05" t="s">
        <v>161</v>
      </c>
      <c r="C149" s="105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05"/>
      <c r="C150" s="105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05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05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05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05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05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05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88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89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89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89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89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90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88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89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89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89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90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88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89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90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88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89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89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90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88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89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89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89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89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89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89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89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89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89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90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88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89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90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88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90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88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89"/>
      <c r="D401" s="13"/>
      <c r="E401" s="13"/>
      <c r="F401" s="13"/>
      <c r="G401" s="13"/>
      <c r="H401" s="13"/>
    </row>
    <row r="402" spans="2:8">
      <c r="B402" s="88" t="s">
        <v>327</v>
      </c>
      <c r="C402" s="90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89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89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89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89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89"/>
      <c r="C407" s="88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89"/>
      <c r="C408" s="89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89"/>
      <c r="C409" s="89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89"/>
      <c r="C410" s="89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89"/>
      <c r="C411" s="89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89"/>
      <c r="C412" s="89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89"/>
      <c r="C413" s="90"/>
      <c r="D413" s="13">
        <v>96.5</v>
      </c>
      <c r="E413" s="13">
        <v>90</v>
      </c>
      <c r="F413" s="13"/>
      <c r="G413" s="13"/>
      <c r="H413" s="5"/>
    </row>
    <row r="414" spans="2:8">
      <c r="B414" s="89"/>
      <c r="C414" s="88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89"/>
      <c r="C415" s="89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90"/>
      <c r="C416" s="90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88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89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89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90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88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89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89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90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82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83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83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83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83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84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82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83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84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82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83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83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84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88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89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89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89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90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82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83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84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88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90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88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89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89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89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89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89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89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90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88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89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89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89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89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89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89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89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89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89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90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88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89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89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89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90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88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88" t="s">
        <v>6</v>
      </c>
    </row>
    <row r="544" spans="2:8">
      <c r="B544" s="5"/>
      <c r="C544" s="89"/>
      <c r="D544" s="14">
        <v>64</v>
      </c>
      <c r="E544" s="13">
        <v>77</v>
      </c>
      <c r="F544" s="13"/>
      <c r="G544" s="13">
        <f>E544-D544</f>
        <v>13</v>
      </c>
      <c r="H544" s="89"/>
    </row>
    <row r="545" spans="2:8">
      <c r="B545" s="5"/>
      <c r="C545" s="89"/>
      <c r="D545" s="14">
        <v>60.8</v>
      </c>
      <c r="E545" s="13">
        <v>78</v>
      </c>
      <c r="F545" s="13"/>
      <c r="G545" s="13">
        <f>E545-D545</f>
        <v>17.200000000000003</v>
      </c>
      <c r="H545" s="89"/>
    </row>
    <row r="546" spans="2:8">
      <c r="B546" s="5"/>
      <c r="C546" s="90"/>
      <c r="D546" s="14">
        <v>56</v>
      </c>
      <c r="E546" s="13">
        <v>78</v>
      </c>
      <c r="F546" s="13"/>
      <c r="G546" s="13">
        <f>E546-D546</f>
        <v>22</v>
      </c>
      <c r="H546" s="90"/>
    </row>
    <row r="547" spans="2:8">
      <c r="B547" s="1" t="s">
        <v>358</v>
      </c>
      <c r="C547" s="82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83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83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83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84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88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89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89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89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89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89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89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90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82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83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83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84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88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89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89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89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90"/>
      <c r="D598" s="14">
        <v>49.5</v>
      </c>
      <c r="E598" s="13"/>
      <c r="F598" s="14"/>
      <c r="G598" s="13"/>
      <c r="H598" s="13" t="s">
        <v>13</v>
      </c>
    </row>
    <row r="599" spans="2:8">
      <c r="B599" s="88" t="s">
        <v>372</v>
      </c>
      <c r="C599" s="88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89"/>
      <c r="C600" s="89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90"/>
      <c r="C601" s="90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88" t="s">
        <v>372</v>
      </c>
      <c r="C602" s="88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89"/>
      <c r="C603" s="89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89"/>
      <c r="C604" s="89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90"/>
      <c r="C605" s="90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82" t="s">
        <v>373</v>
      </c>
      <c r="C606" s="82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83"/>
      <c r="C607" s="83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83"/>
      <c r="C608" s="83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83"/>
      <c r="C609" s="83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83"/>
      <c r="C610" s="83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84"/>
      <c r="C611" s="84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82" t="s">
        <v>373</v>
      </c>
      <c r="C612" s="82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84"/>
      <c r="C613" s="84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88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89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89"/>
      <c r="D616" s="14">
        <v>83</v>
      </c>
      <c r="E616" s="13"/>
      <c r="F616" s="14"/>
      <c r="G616" s="13"/>
      <c r="H616" s="13" t="s">
        <v>13</v>
      </c>
    </row>
    <row r="617" spans="2:8">
      <c r="B617" s="88" t="s">
        <v>376</v>
      </c>
      <c r="C617" s="89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89"/>
      <c r="C618" s="89"/>
      <c r="D618" s="14">
        <v>91.8</v>
      </c>
      <c r="E618" s="13"/>
      <c r="F618" s="14"/>
      <c r="G618" s="13"/>
      <c r="H618" s="13"/>
    </row>
    <row r="619" spans="2:8">
      <c r="B619" s="89"/>
      <c r="C619" s="89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90"/>
      <c r="C620" s="90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88" t="s">
        <v>376</v>
      </c>
      <c r="C621" s="88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89"/>
      <c r="C622" s="89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89"/>
      <c r="C623" s="89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89"/>
      <c r="C624" s="89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90"/>
      <c r="C625" s="90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88" t="s">
        <v>376</v>
      </c>
      <c r="C626" s="88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89"/>
      <c r="C627" s="89"/>
      <c r="D627" s="14">
        <v>76</v>
      </c>
      <c r="E627" s="13"/>
      <c r="F627" s="14"/>
      <c r="G627" s="13">
        <v>85.15</v>
      </c>
      <c r="H627" s="13"/>
    </row>
    <row r="628" spans="2:8">
      <c r="B628" s="90"/>
      <c r="C628" s="90"/>
      <c r="D628" s="14">
        <v>79</v>
      </c>
      <c r="E628" s="13"/>
      <c r="F628" s="14"/>
      <c r="G628" s="13"/>
      <c r="H628" s="13" t="s">
        <v>13</v>
      </c>
    </row>
    <row r="629" spans="2:8">
      <c r="B629" s="88" t="s">
        <v>377</v>
      </c>
      <c r="C629" s="88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89"/>
      <c r="C630" s="89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90"/>
      <c r="C631" s="90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88" t="s">
        <v>377</v>
      </c>
      <c r="C632" s="88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89"/>
      <c r="C633" s="90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89"/>
      <c r="C634" s="88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89"/>
      <c r="C635" s="89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89"/>
      <c r="C636" s="89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89"/>
      <c r="C637" s="89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89"/>
      <c r="C638" s="89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89"/>
      <c r="C639" s="90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89"/>
      <c r="C640" s="88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90"/>
      <c r="C641" s="90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82" t="s">
        <v>378</v>
      </c>
      <c r="C642" s="82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83"/>
      <c r="C643" s="83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83"/>
      <c r="C644" s="83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83"/>
      <c r="C645" s="83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83"/>
      <c r="C646" s="83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83"/>
      <c r="C647" s="83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83"/>
      <c r="C648" s="83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83"/>
      <c r="C649" s="83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83"/>
      <c r="C650" s="83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84"/>
      <c r="C651" s="84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88" t="s">
        <v>378</v>
      </c>
      <c r="C652" s="88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89"/>
      <c r="C653" s="89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89"/>
      <c r="C654" s="89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90"/>
      <c r="C655" s="89"/>
      <c r="D655" s="14">
        <v>46.9</v>
      </c>
      <c r="E655" s="13"/>
      <c r="F655" s="14"/>
      <c r="G655" s="13"/>
      <c r="H655" s="13" t="s">
        <v>13</v>
      </c>
    </row>
    <row r="656" spans="2:8">
      <c r="B656" s="88" t="s">
        <v>380</v>
      </c>
      <c r="C656" s="90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89"/>
      <c r="C657" s="88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89"/>
      <c r="C658" s="89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89"/>
      <c r="C659" s="89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89"/>
      <c r="C660" s="89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89"/>
      <c r="C661" s="89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89"/>
      <c r="C662" s="89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89"/>
      <c r="C663" s="89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89"/>
      <c r="C664" s="89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89"/>
      <c r="C665" s="90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89"/>
      <c r="C666" s="88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90"/>
      <c r="C667" s="89"/>
      <c r="D667" s="14">
        <v>41</v>
      </c>
      <c r="E667" s="13"/>
      <c r="F667" s="14"/>
      <c r="G667" s="13"/>
      <c r="H667" s="13" t="s">
        <v>13</v>
      </c>
    </row>
    <row r="668" spans="2:8">
      <c r="B668" s="88" t="s">
        <v>381</v>
      </c>
      <c r="C668" s="89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89"/>
      <c r="C669" s="89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89"/>
      <c r="C670" s="90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89"/>
      <c r="C671" s="88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89"/>
      <c r="C672" s="89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89"/>
      <c r="C673" s="89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89"/>
      <c r="C674" s="89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89"/>
      <c r="C675" s="90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89"/>
      <c r="C676" s="88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89"/>
      <c r="C677" s="89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89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89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90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82" t="s">
        <v>382</v>
      </c>
      <c r="C681" s="82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89"/>
      <c r="C682" s="83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89"/>
      <c r="C683" s="83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89"/>
      <c r="C684" s="83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89"/>
      <c r="C685" s="83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89"/>
      <c r="C686" s="83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90"/>
      <c r="C687" s="84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88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88" t="s">
        <v>385</v>
      </c>
      <c r="C698" s="89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89"/>
      <c r="C699" s="89"/>
      <c r="D699" s="14">
        <v>18.25</v>
      </c>
      <c r="E699" s="13"/>
      <c r="F699" s="14"/>
      <c r="G699" s="13"/>
      <c r="H699" s="13" t="s">
        <v>13</v>
      </c>
    </row>
    <row r="700" spans="2:8">
      <c r="B700" s="89"/>
      <c r="C700" s="89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89"/>
      <c r="C701" s="89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89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89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89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89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89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89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90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88" t="s">
        <v>385</v>
      </c>
      <c r="C709" s="82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89"/>
      <c r="C710" s="83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89"/>
      <c r="C711" s="83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89"/>
      <c r="C712" s="83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89"/>
      <c r="C713" s="83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89"/>
      <c r="C714" s="83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90"/>
      <c r="C715" s="84"/>
      <c r="D715" s="25"/>
      <c r="E715" s="13"/>
      <c r="F715" s="14"/>
      <c r="G715" s="13"/>
      <c r="H715" s="5"/>
    </row>
    <row r="716" spans="2:8">
      <c r="B716" s="41" t="s">
        <v>385</v>
      </c>
      <c r="C716" s="88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89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89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89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90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88" t="s">
        <v>386</v>
      </c>
      <c r="C726" s="82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89"/>
      <c r="C727" s="83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89"/>
      <c r="C728" s="83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90"/>
      <c r="C729" s="84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82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84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88" t="s">
        <v>387</v>
      </c>
      <c r="C732" s="82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89"/>
      <c r="C733" s="83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90"/>
      <c r="C734" s="84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82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84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82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84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82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84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88" t="s">
        <v>389</v>
      </c>
      <c r="C753" s="82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89"/>
      <c r="C754" s="83"/>
      <c r="D754" s="14">
        <v>113.6</v>
      </c>
      <c r="E754" s="13"/>
      <c r="F754" s="14">
        <v>121.2</v>
      </c>
      <c r="G754" s="13"/>
      <c r="H754" s="5"/>
    </row>
    <row r="755" spans="2:8">
      <c r="B755" s="89"/>
      <c r="C755" s="83"/>
      <c r="D755" s="14">
        <v>110.2</v>
      </c>
      <c r="E755" s="13"/>
      <c r="F755" s="14">
        <v>117.6</v>
      </c>
      <c r="G755" s="13"/>
      <c r="H755" s="5"/>
    </row>
    <row r="756" spans="2:8">
      <c r="B756" s="89"/>
      <c r="C756" s="83"/>
      <c r="D756" s="14">
        <v>110.6</v>
      </c>
      <c r="E756" s="13"/>
      <c r="F756" s="14">
        <v>123</v>
      </c>
      <c r="G756" s="13"/>
      <c r="H756" s="5"/>
    </row>
    <row r="757" spans="2:8">
      <c r="B757" s="89"/>
      <c r="C757" s="83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89"/>
      <c r="C758" s="83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90"/>
      <c r="C759" s="84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88" t="s">
        <v>392</v>
      </c>
      <c r="C784" s="88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89"/>
      <c r="C785" s="89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89"/>
      <c r="C786" s="89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89"/>
      <c r="C787" s="89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90"/>
      <c r="C788" s="90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88" t="s">
        <v>393</v>
      </c>
      <c r="C792" s="88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89"/>
      <c r="C793" s="89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90"/>
      <c r="C794" s="90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88" t="s">
        <v>395</v>
      </c>
      <c r="C801" s="88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89"/>
      <c r="C802" s="89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89"/>
      <c r="C803" s="89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89"/>
      <c r="C804" s="89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89"/>
      <c r="C805" s="89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89"/>
      <c r="C806" s="89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90"/>
      <c r="C807" s="90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88" t="s">
        <v>395</v>
      </c>
      <c r="C814" s="88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89"/>
      <c r="C815" s="89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89"/>
      <c r="C816" s="89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89"/>
      <c r="C817" s="89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89"/>
      <c r="C818" s="89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90"/>
      <c r="C819" s="90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88" t="s">
        <v>397</v>
      </c>
      <c r="C820" s="88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89"/>
      <c r="C821" s="89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89"/>
      <c r="C822" s="89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89"/>
      <c r="C823" s="90"/>
      <c r="D823" s="14"/>
      <c r="E823" s="13"/>
      <c r="F823" s="14"/>
      <c r="G823" s="13"/>
      <c r="H823" s="13"/>
    </row>
    <row r="824" spans="2:8">
      <c r="B824" s="90"/>
      <c r="C824" s="88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89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89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90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88" t="s">
        <v>398</v>
      </c>
      <c r="C828" s="88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89"/>
      <c r="C829" s="89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89"/>
      <c r="C830" s="89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89"/>
      <c r="C831" s="89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89"/>
      <c r="C832" s="89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89"/>
      <c r="C833" s="89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89"/>
      <c r="C834" s="89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90"/>
      <c r="C835" s="90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88" t="s">
        <v>398</v>
      </c>
      <c r="C836" s="88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89"/>
      <c r="C837" s="89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89"/>
      <c r="C838" s="89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90"/>
      <c r="C839" s="90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88" t="s">
        <v>398</v>
      </c>
      <c r="C840" s="88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89"/>
      <c r="C841" s="89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89"/>
      <c r="C842" s="89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89"/>
      <c r="C843" s="89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89"/>
      <c r="C844" s="89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89"/>
      <c r="C845" s="89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89"/>
      <c r="C846" s="89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89"/>
      <c r="C847" s="89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89"/>
      <c r="C848" s="89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89"/>
      <c r="C849" s="89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89"/>
      <c r="C850" s="89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89"/>
      <c r="C851" s="89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89"/>
      <c r="C852" s="89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89"/>
      <c r="C853" s="89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89"/>
      <c r="C854" s="89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89"/>
      <c r="C855" s="89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90"/>
      <c r="C856" s="90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88" t="s">
        <v>403</v>
      </c>
      <c r="C881" s="88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89"/>
      <c r="C882" s="89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89"/>
      <c r="C883" s="89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89"/>
      <c r="C884" s="89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89"/>
      <c r="C885" s="89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89"/>
      <c r="C886" s="89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90"/>
      <c r="C887" s="90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82" t="s">
        <v>405</v>
      </c>
      <c r="C888" s="82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83"/>
      <c r="C889" s="83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83"/>
      <c r="C890" s="83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84"/>
      <c r="C891" s="84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82" t="s">
        <v>405</v>
      </c>
      <c r="C892" s="82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84"/>
      <c r="C893" s="84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82" t="s">
        <v>407</v>
      </c>
      <c r="C894" s="82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83"/>
      <c r="C895" s="83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83"/>
      <c r="C896" s="83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83"/>
      <c r="C897" s="83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83"/>
      <c r="C898" s="83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84"/>
      <c r="C899" s="84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82" t="s">
        <v>407</v>
      </c>
      <c r="C900" s="82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83"/>
      <c r="C901" s="83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83"/>
      <c r="C902" s="83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83"/>
      <c r="C903" s="83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84"/>
      <c r="C904" s="84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82" t="s">
        <v>407</v>
      </c>
      <c r="C905" s="82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83"/>
      <c r="C906" s="83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83"/>
      <c r="C907" s="83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84"/>
      <c r="C908" s="84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88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90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88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88" t="s">
        <v>409</v>
      </c>
      <c r="C912" s="89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89"/>
      <c r="C913" s="89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89"/>
      <c r="C914" s="90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89" t="s">
        <v>409</v>
      </c>
      <c r="C915" s="88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89"/>
      <c r="C916" s="89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89"/>
      <c r="C917" s="89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89"/>
      <c r="C918" s="89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89"/>
      <c r="C919" s="89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89"/>
      <c r="C920" s="89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89"/>
      <c r="C921" s="89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90"/>
      <c r="C922" s="90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88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89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89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89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88" t="s">
        <v>410</v>
      </c>
      <c r="C927" s="89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90"/>
      <c r="C928" s="90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88" t="s">
        <v>410</v>
      </c>
      <c r="C929" s="88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89"/>
      <c r="C930" s="90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89"/>
      <c r="C931" s="88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89"/>
      <c r="C932" s="90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89"/>
      <c r="C933" s="88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89"/>
      <c r="C934" s="89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89"/>
      <c r="C935" s="89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89"/>
      <c r="C936" s="89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89"/>
      <c r="C937" s="89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90"/>
      <c r="C938" s="90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88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89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89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89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89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89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89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89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89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89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89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90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88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89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89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89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89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89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89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89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90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88" t="s">
        <v>415</v>
      </c>
      <c r="C964" s="88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89"/>
      <c r="C965" s="89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89"/>
      <c r="C966" s="89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89"/>
      <c r="C967" s="89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89"/>
      <c r="C968" s="89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89"/>
      <c r="C969" s="89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89"/>
      <c r="C970" s="89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90"/>
      <c r="C971" s="90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88" t="s">
        <v>415</v>
      </c>
      <c r="C973" s="88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89"/>
      <c r="C974" s="90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89"/>
      <c r="C975" s="88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89"/>
      <c r="C976" s="89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89"/>
      <c r="C977" s="89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89"/>
      <c r="C978" s="89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90"/>
      <c r="C979" s="90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82" t="s">
        <v>427</v>
      </c>
      <c r="C986" s="88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83"/>
      <c r="C987" s="89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83"/>
      <c r="C988" s="89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83"/>
      <c r="C989" s="89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83"/>
      <c r="C990" s="89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83"/>
      <c r="C991" s="89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83"/>
      <c r="C992" s="89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83"/>
      <c r="C993" s="89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83"/>
      <c r="C994" s="89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89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89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89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89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89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89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89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89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89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89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89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89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89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89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89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89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89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89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89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89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89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89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89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90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82" t="s">
        <v>427</v>
      </c>
      <c r="C1020" s="82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83"/>
      <c r="C1021" s="83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83"/>
      <c r="C1022" s="83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84"/>
      <c r="C1023" s="83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83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83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84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88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89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90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88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89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89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89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89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89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89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90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82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83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83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83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83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83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84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82" t="s">
        <v>432</v>
      </c>
      <c r="C1047" s="82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83"/>
      <c r="C1048" s="83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83"/>
      <c r="C1049" s="83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83"/>
      <c r="C1050" s="83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83"/>
      <c r="C1051" s="83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83"/>
      <c r="C1052" s="83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83"/>
      <c r="C1053" s="83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83"/>
      <c r="C1054" s="84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84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82" t="s">
        <v>434</v>
      </c>
      <c r="C1056" s="82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83"/>
      <c r="C1057" s="83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84"/>
      <c r="C1058" s="84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82" t="s">
        <v>434</v>
      </c>
      <c r="C1059" s="82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83"/>
      <c r="C1060" s="83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84"/>
      <c r="C1061" s="84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82" t="s">
        <v>437</v>
      </c>
      <c r="C1062" s="82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83"/>
      <c r="C1063" s="83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83"/>
      <c r="C1064" s="83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83"/>
      <c r="C1065" s="83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83"/>
      <c r="C1066" s="83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83"/>
      <c r="C1067" s="83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83"/>
      <c r="C1068" s="83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84"/>
      <c r="C1069" s="84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82" t="s">
        <v>437</v>
      </c>
      <c r="C1070" s="82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83"/>
      <c r="C1071" s="84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83"/>
      <c r="C1072" s="82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83"/>
      <c r="C1073" s="83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84"/>
      <c r="C1074" s="84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82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83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83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84"/>
      <c r="D1078" s="14"/>
      <c r="E1078" s="13">
        <v>5</v>
      </c>
      <c r="F1078" s="14"/>
      <c r="G1078" s="13">
        <v>-2</v>
      </c>
      <c r="H1078" s="5"/>
    </row>
    <row r="1079" spans="2:8">
      <c r="B1079" s="83" t="s">
        <v>438</v>
      </c>
      <c r="C1079" s="82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84"/>
      <c r="C1080" s="84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82" t="s">
        <v>439</v>
      </c>
      <c r="C1081" s="82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83"/>
      <c r="C1082" s="83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83"/>
      <c r="C1083" s="83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84"/>
      <c r="C1084" s="84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82" t="s">
        <v>439</v>
      </c>
      <c r="C1085" s="82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83"/>
      <c r="C1086" s="83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83"/>
      <c r="C1087" s="83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83"/>
      <c r="C1088" s="83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83"/>
      <c r="C1089" s="83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83"/>
      <c r="C1090" s="83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83"/>
      <c r="C1091" s="83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83"/>
      <c r="C1092" s="84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83"/>
      <c r="C1093" s="82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84"/>
      <c r="C1094" s="84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82" t="s">
        <v>441</v>
      </c>
      <c r="C1095" s="82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83"/>
      <c r="C1096" s="83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83"/>
      <c r="C1097" s="83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83"/>
      <c r="C1098" s="83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83"/>
      <c r="C1099" s="83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83"/>
      <c r="C1100" s="84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83"/>
      <c r="C1101" s="82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83"/>
      <c r="C1102" s="83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83"/>
      <c r="C1103" s="83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84"/>
      <c r="C1104" s="84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82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83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83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84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A558" sqref="A558:XFD61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10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11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11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11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11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11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12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14" t="s">
        <v>44</v>
      </c>
      <c r="G31" s="115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13" t="s">
        <v>44</v>
      </c>
      <c r="G44" s="113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13" t="s">
        <v>44</v>
      </c>
      <c r="G59" s="113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13" t="s">
        <v>44</v>
      </c>
      <c r="G75" s="113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13" t="s">
        <v>44</v>
      </c>
      <c r="G87" s="113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13" t="s">
        <v>44</v>
      </c>
      <c r="G108" s="113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17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17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16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16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16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16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16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16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16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13" t="s">
        <v>44</v>
      </c>
      <c r="G137" s="113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16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16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16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16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16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13" t="s">
        <v>44</v>
      </c>
      <c r="G200" s="113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82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83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83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83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84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82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83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83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83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83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83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83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84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82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83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83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83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83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83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83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84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13" t="s">
        <v>44</v>
      </c>
      <c r="G306" s="113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88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89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90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88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89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89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89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89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89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89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90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98" t="s">
        <v>373</v>
      </c>
      <c r="C387" s="82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99"/>
      <c r="C388" s="83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99"/>
      <c r="C389" s="83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100"/>
      <c r="C390" s="84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98" t="s">
        <v>376</v>
      </c>
      <c r="C391" s="88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99"/>
      <c r="C392" s="89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99"/>
      <c r="C393" s="89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100"/>
      <c r="C394" s="90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98" t="s">
        <v>377</v>
      </c>
      <c r="C395" s="88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99"/>
      <c r="C396" s="89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99"/>
      <c r="C397" s="89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99"/>
      <c r="C398" s="89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99"/>
      <c r="C399" s="89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100"/>
      <c r="C400" s="90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98" t="s">
        <v>378</v>
      </c>
      <c r="C401" s="88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99"/>
      <c r="C402" s="89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99"/>
      <c r="C403" s="89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99"/>
      <c r="C404" s="89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100"/>
      <c r="C405" s="90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95" t="s">
        <v>380</v>
      </c>
      <c r="C406" s="82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96"/>
      <c r="C407" s="83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96"/>
      <c r="C408" s="83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96"/>
      <c r="C409" s="83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96"/>
      <c r="C410" s="83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97"/>
      <c r="C411" s="84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95" t="s">
        <v>381</v>
      </c>
      <c r="C412" s="82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96"/>
      <c r="C413" s="83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96"/>
      <c r="C414" s="83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96"/>
      <c r="C415" s="83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96"/>
      <c r="C416" s="83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97"/>
      <c r="C417" s="84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95" t="s">
        <v>382</v>
      </c>
      <c r="C418" s="82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96"/>
      <c r="C419" s="83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97"/>
      <c r="C420" s="84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95" t="s">
        <v>383</v>
      </c>
      <c r="C421" s="82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96"/>
      <c r="C422" s="83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96"/>
      <c r="C423" s="83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96"/>
      <c r="C424" s="83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97"/>
      <c r="C425" s="84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95" t="s">
        <v>385</v>
      </c>
      <c r="C426" s="82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96"/>
      <c r="C427" s="83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96"/>
      <c r="C428" s="83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96"/>
      <c r="C429" s="83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96" t="s">
        <v>386</v>
      </c>
      <c r="C430" s="83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96"/>
      <c r="C431" s="84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96"/>
      <c r="C432" s="82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96"/>
      <c r="C433" s="83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97"/>
      <c r="C434" s="84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98" t="s">
        <v>386</v>
      </c>
      <c r="C435" s="88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99"/>
      <c r="C436" s="89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99"/>
      <c r="C437" s="89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100"/>
      <c r="C438" s="89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90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98" t="s">
        <v>392</v>
      </c>
      <c r="C457" s="88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99"/>
      <c r="C458" s="89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99"/>
      <c r="C459" s="89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100"/>
      <c r="C460" s="89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89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89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89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89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90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82" t="s">
        <v>403</v>
      </c>
      <c r="C473" s="82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83"/>
      <c r="C474" s="83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83"/>
      <c r="C475" s="83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83"/>
      <c r="C476" s="83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83"/>
      <c r="C477" s="83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83"/>
      <c r="C478" s="83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83"/>
      <c r="C479" s="83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83"/>
      <c r="C480" s="83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83"/>
      <c r="C481" s="83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83"/>
      <c r="C482" s="83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84"/>
      <c r="C483" s="84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82" t="s">
        <v>405</v>
      </c>
      <c r="C484" s="82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83"/>
      <c r="C485" s="83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83"/>
      <c r="C486" s="83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84"/>
      <c r="C487" s="84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88" t="s">
        <v>407</v>
      </c>
      <c r="C488" s="88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89"/>
      <c r="C489" s="89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89"/>
      <c r="C490" s="89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89"/>
      <c r="C491" s="89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89"/>
      <c r="C492" s="89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89"/>
      <c r="C493" s="89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89"/>
      <c r="C494" s="89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89"/>
      <c r="C495" s="89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89"/>
      <c r="C496" s="89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89"/>
      <c r="C497" s="89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89"/>
      <c r="C498" s="89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89"/>
      <c r="C499" s="89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89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89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89" t="s">
        <v>409</v>
      </c>
      <c r="C502" s="89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89"/>
      <c r="C503" s="89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89"/>
      <c r="C504" s="89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89"/>
      <c r="C505" s="89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89"/>
      <c r="C506" s="89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89"/>
      <c r="C507" s="89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89"/>
      <c r="C508" s="89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89"/>
      <c r="C509" s="89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89"/>
      <c r="C510" s="89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89"/>
      <c r="C511" s="89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89"/>
      <c r="C512" s="89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89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90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88" t="s">
        <v>410</v>
      </c>
      <c r="C515" s="88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89"/>
      <c r="C516" s="89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89"/>
      <c r="C517" s="89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89"/>
      <c r="C518" s="89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89"/>
      <c r="C519" s="89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89"/>
      <c r="C520" s="89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89"/>
      <c r="C521" s="89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89"/>
      <c r="C522" s="89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89"/>
      <c r="C523" s="89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90"/>
      <c r="C524" s="90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88" t="s">
        <v>415</v>
      </c>
      <c r="C525" s="88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89"/>
      <c r="C526" s="89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89"/>
      <c r="C527" s="89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89"/>
      <c r="C528" s="89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89"/>
      <c r="C529" s="89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89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89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90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88" t="s">
        <v>427</v>
      </c>
      <c r="C533" s="88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89"/>
      <c r="C534" s="89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89"/>
      <c r="C535" s="89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89"/>
      <c r="C536" s="89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89"/>
      <c r="C537" s="89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89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89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90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82" t="s">
        <v>430</v>
      </c>
      <c r="C541" s="82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83"/>
      <c r="C542" s="83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83"/>
      <c r="C543" s="83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83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83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84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88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89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89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90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82" t="s">
        <v>446</v>
      </c>
      <c r="C552" s="82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83"/>
      <c r="C553" s="83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B430:B434"/>
    <mergeCell ref="C432:C434"/>
    <mergeCell ref="C421:C425"/>
    <mergeCell ref="B421:B425"/>
    <mergeCell ref="B395:B400"/>
    <mergeCell ref="C395:C400"/>
    <mergeCell ref="C387:C390"/>
    <mergeCell ref="B387:B390"/>
    <mergeCell ref="B391:B394"/>
    <mergeCell ref="C391:C394"/>
    <mergeCell ref="B401:B405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82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83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83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83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83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83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84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19" t="s">
        <v>44</v>
      </c>
      <c r="G25" s="120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18" t="s">
        <v>44</v>
      </c>
      <c r="G38" s="118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18" t="s">
        <v>44</v>
      </c>
      <c r="G51" s="118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18" t="s">
        <v>44</v>
      </c>
      <c r="G63" s="118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18" t="s">
        <v>44</v>
      </c>
      <c r="G76" s="118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18" t="s">
        <v>44</v>
      </c>
      <c r="G96" s="118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16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16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16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18" t="s">
        <v>44</v>
      </c>
      <c r="G119" s="118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18" t="s">
        <v>44</v>
      </c>
      <c r="G162" s="118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82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83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83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84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18" t="s">
        <v>44</v>
      </c>
      <c r="G253" s="118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18" t="s">
        <v>44</v>
      </c>
      <c r="G291" s="118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82" t="s">
        <v>378</v>
      </c>
      <c r="C310" s="82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83"/>
      <c r="C311" s="83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84"/>
      <c r="C312" s="84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82" t="s">
        <v>381</v>
      </c>
      <c r="C315" s="82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83"/>
      <c r="C316" s="83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83"/>
      <c r="C317" s="83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84"/>
      <c r="C318" s="84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82" t="s">
        <v>383</v>
      </c>
      <c r="C320" s="82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83"/>
      <c r="C321" s="83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84"/>
      <c r="C322" s="84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82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82" t="s">
        <v>386</v>
      </c>
      <c r="C324" s="83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83"/>
      <c r="C325" s="83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84"/>
      <c r="C326" s="84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88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89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89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89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90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82" t="s">
        <v>403</v>
      </c>
      <c r="C351" s="82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83"/>
      <c r="C352" s="83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83"/>
      <c r="C353" s="83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84"/>
      <c r="C354" s="84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82" t="s">
        <v>407</v>
      </c>
      <c r="C356" s="82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83"/>
      <c r="C357" s="83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83"/>
      <c r="C358" s="83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83"/>
      <c r="C359" s="83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84"/>
      <c r="C360" s="84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82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83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83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83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83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83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84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82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82" t="s">
        <v>415</v>
      </c>
      <c r="C369" s="83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83"/>
      <c r="C370" s="83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83"/>
      <c r="C371" s="83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84"/>
      <c r="C372" s="83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84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82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83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83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83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83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84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82" t="s">
        <v>437</v>
      </c>
      <c r="C380" s="82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84"/>
      <c r="C381" s="84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82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83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83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84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  <mergeCell ref="F76:G76"/>
    <mergeCell ref="B369:B372"/>
    <mergeCell ref="C361:C367"/>
    <mergeCell ref="F96:G96"/>
    <mergeCell ref="B356:B360"/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21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122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21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22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01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01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01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01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85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86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82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83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84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82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83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83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84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82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83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83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84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82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84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82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83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84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82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84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82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84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333:C334"/>
    <mergeCell ref="C328:C330"/>
    <mergeCell ref="B297:B300"/>
    <mergeCell ref="B301:B302"/>
    <mergeCell ref="B293:B296"/>
    <mergeCell ref="C331:C332"/>
    <mergeCell ref="C154:C155"/>
    <mergeCell ref="C178:C181"/>
    <mergeCell ref="C194:C195"/>
    <mergeCell ref="C158:C159"/>
    <mergeCell ref="B290:B29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23" t="s">
        <v>445</v>
      </c>
      <c r="C3" s="124"/>
      <c r="D3" s="124"/>
      <c r="E3" s="124"/>
      <c r="F3" s="125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OPTION2018</vt:lpstr>
      <vt:lpstr>NF2018</vt:lpstr>
      <vt:lpstr>BNF2018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2018-04-06T10:24:28Z</dcterms:modified>
</cp:coreProperties>
</file>