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OPTION2018" sheetId="9" r:id="rId1"/>
    <sheet name="NF2018" sheetId="8" r:id="rId2"/>
    <sheet name="BNF2018" sheetId="7" r:id="rId3"/>
    <sheet name="STKFUT2018" sheetId="6" r:id="rId4"/>
    <sheet name="OPTION2017" sheetId="1" r:id="rId5"/>
    <sheet name="NF2017" sheetId="2" r:id="rId6"/>
    <sheet name="BNF2017" sheetId="3" r:id="rId7"/>
    <sheet name="STKFUT2017" sheetId="4" r:id="rId8"/>
    <sheet name="SUMMARY 2017" sheetId="5" r:id="rId9"/>
  </sheets>
  <calcPr calcId="124519"/>
</workbook>
</file>

<file path=xl/calcChain.xml><?xml version="1.0" encoding="utf-8"?>
<calcChain xmlns="http://schemas.openxmlformats.org/spreadsheetml/2006/main">
  <c r="J784" i="9"/>
  <c r="I784"/>
  <c r="G777"/>
  <c r="G785"/>
  <c r="G762"/>
  <c r="G763"/>
  <c r="G764"/>
  <c r="G765"/>
  <c r="G767"/>
  <c r="G768"/>
  <c r="G769"/>
  <c r="G770"/>
  <c r="G771"/>
  <c r="G772"/>
  <c r="G773"/>
  <c r="G774"/>
  <c r="G775"/>
  <c r="G776"/>
  <c r="G766"/>
  <c r="K500" i="8"/>
  <c r="J500"/>
  <c r="H501"/>
  <c r="H498"/>
  <c r="H497"/>
  <c r="H496"/>
  <c r="H495"/>
  <c r="H494"/>
  <c r="H493"/>
  <c r="K438" i="7"/>
  <c r="J438"/>
  <c r="H439"/>
  <c r="H434"/>
  <c r="H435"/>
  <c r="H436"/>
  <c r="H437"/>
  <c r="H438"/>
  <c r="H433"/>
  <c r="H429"/>
  <c r="H430"/>
  <c r="H431"/>
  <c r="H432"/>
  <c r="H428"/>
  <c r="H426"/>
  <c r="H427"/>
  <c r="H425"/>
  <c r="H419"/>
  <c r="H420"/>
  <c r="H421"/>
  <c r="H422"/>
  <c r="H423"/>
  <c r="H424"/>
  <c r="H418"/>
  <c r="J126" i="6"/>
  <c r="J124"/>
  <c r="J125"/>
  <c r="I125"/>
  <c r="I124"/>
  <c r="I123"/>
  <c r="J123" s="1"/>
  <c r="J122"/>
  <c r="I122"/>
  <c r="I119"/>
  <c r="J119" s="1"/>
  <c r="J120"/>
  <c r="I120"/>
  <c r="I118"/>
  <c r="J118" s="1"/>
  <c r="G761" i="9"/>
  <c r="G760"/>
  <c r="G757"/>
  <c r="G758"/>
  <c r="G759"/>
  <c r="G756"/>
  <c r="H492" i="8"/>
  <c r="H491"/>
  <c r="H486"/>
  <c r="H487"/>
  <c r="H488"/>
  <c r="H489"/>
  <c r="H490"/>
  <c r="H485"/>
  <c r="K417" i="7"/>
  <c r="J417"/>
  <c r="H406"/>
  <c r="H417"/>
  <c r="H416"/>
  <c r="H415"/>
  <c r="H414"/>
  <c r="H413"/>
  <c r="H412"/>
  <c r="H411"/>
  <c r="H409"/>
  <c r="H410"/>
  <c r="H408"/>
  <c r="G755" i="9"/>
  <c r="G754"/>
  <c r="G753"/>
  <c r="G752"/>
  <c r="I761" s="1"/>
  <c r="J761" s="1"/>
  <c r="H405" i="7"/>
  <c r="G746" i="9"/>
  <c r="G747"/>
  <c r="G748"/>
  <c r="G749"/>
  <c r="G750"/>
  <c r="G751"/>
  <c r="G745"/>
  <c r="G744"/>
  <c r="G742"/>
  <c r="I751" s="1"/>
  <c r="J751" s="1"/>
  <c r="H483" i="8"/>
  <c r="H484"/>
  <c r="H482"/>
  <c r="H481"/>
  <c r="H480"/>
  <c r="H479"/>
  <c r="H401" i="7"/>
  <c r="H402"/>
  <c r="J404" s="1"/>
  <c r="K404" s="1"/>
  <c r="H403"/>
  <c r="H404"/>
  <c r="H400"/>
  <c r="H397"/>
  <c r="H396"/>
  <c r="H395"/>
  <c r="H394"/>
  <c r="G733" i="9"/>
  <c r="G734"/>
  <c r="G735"/>
  <c r="G736"/>
  <c r="G737"/>
  <c r="G738"/>
  <c r="G739"/>
  <c r="G740"/>
  <c r="G732"/>
  <c r="G729"/>
  <c r="G730"/>
  <c r="G731"/>
  <c r="G728"/>
  <c r="I743" s="1"/>
  <c r="J743" s="1"/>
  <c r="H476" i="8"/>
  <c r="H477"/>
  <c r="H478"/>
  <c r="H475"/>
  <c r="H474"/>
  <c r="H473"/>
  <c r="H472"/>
  <c r="H471"/>
  <c r="H470"/>
  <c r="H469"/>
  <c r="K393" i="7"/>
  <c r="J393"/>
  <c r="H391"/>
  <c r="H392"/>
  <c r="H393"/>
  <c r="H390"/>
  <c r="H389"/>
  <c r="H388"/>
  <c r="H387"/>
  <c r="H386"/>
  <c r="H385"/>
  <c r="H384"/>
  <c r="H383"/>
  <c r="H382"/>
  <c r="J381"/>
  <c r="K381" s="1"/>
  <c r="H381"/>
  <c r="H380"/>
  <c r="G723" i="9"/>
  <c r="G724"/>
  <c r="G725"/>
  <c r="G726"/>
  <c r="G727"/>
  <c r="G722"/>
  <c r="G721"/>
  <c r="G710"/>
  <c r="H468" i="8"/>
  <c r="H465"/>
  <c r="H466"/>
  <c r="H467"/>
  <c r="H464"/>
  <c r="H461"/>
  <c r="H462"/>
  <c r="H463"/>
  <c r="H460"/>
  <c r="H375" i="7"/>
  <c r="H377"/>
  <c r="H378"/>
  <c r="H379"/>
  <c r="H376"/>
  <c r="H374"/>
  <c r="H373"/>
  <c r="H372"/>
  <c r="H371"/>
  <c r="G718" i="9"/>
  <c r="G719"/>
  <c r="G717"/>
  <c r="G716"/>
  <c r="G715"/>
  <c r="G712"/>
  <c r="G713"/>
  <c r="G714"/>
  <c r="G711"/>
  <c r="H455" i="8"/>
  <c r="H456"/>
  <c r="H457"/>
  <c r="H458"/>
  <c r="H459"/>
  <c r="H454"/>
  <c r="H452"/>
  <c r="H453"/>
  <c r="H451"/>
  <c r="H450"/>
  <c r="H449"/>
  <c r="H448"/>
  <c r="I720" i="9" l="1"/>
  <c r="J720" s="1"/>
  <c r="I727"/>
  <c r="J727" s="1"/>
  <c r="J492" i="8"/>
  <c r="K492" s="1"/>
  <c r="J459"/>
  <c r="K459" s="1"/>
  <c r="J468"/>
  <c r="K468" s="1"/>
  <c r="J478"/>
  <c r="K478" s="1"/>
  <c r="J484"/>
  <c r="K484" s="1"/>
  <c r="K370" i="7"/>
  <c r="J370"/>
  <c r="H361"/>
  <c r="H370"/>
  <c r="H369"/>
  <c r="H368"/>
  <c r="H367"/>
  <c r="H366"/>
  <c r="H365"/>
  <c r="H364"/>
  <c r="H363"/>
  <c r="H362"/>
  <c r="I117" i="6"/>
  <c r="J117"/>
  <c r="J116"/>
  <c r="I116"/>
  <c r="G706" i="9"/>
  <c r="G707"/>
  <c r="G708"/>
  <c r="G705"/>
  <c r="G700"/>
  <c r="G701"/>
  <c r="G702"/>
  <c r="G703"/>
  <c r="G704"/>
  <c r="G699"/>
  <c r="G698"/>
  <c r="I709" s="1"/>
  <c r="J709" s="1"/>
  <c r="H447" i="8"/>
  <c r="H445"/>
  <c r="H446"/>
  <c r="H444"/>
  <c r="H441"/>
  <c r="H442"/>
  <c r="H443"/>
  <c r="H440"/>
  <c r="H359" i="7"/>
  <c r="H360"/>
  <c r="H358"/>
  <c r="H355"/>
  <c r="H356"/>
  <c r="H357"/>
  <c r="H354"/>
  <c r="J360" s="1"/>
  <c r="K360" s="1"/>
  <c r="H353"/>
  <c r="J115" i="6"/>
  <c r="I115"/>
  <c r="J114"/>
  <c r="I114"/>
  <c r="J113"/>
  <c r="I113"/>
  <c r="G691" i="9"/>
  <c r="G692"/>
  <c r="G693"/>
  <c r="G694"/>
  <c r="G695"/>
  <c r="G696"/>
  <c r="G690"/>
  <c r="G679"/>
  <c r="I697" s="1"/>
  <c r="J697" s="1"/>
  <c r="H438" i="8"/>
  <c r="H439"/>
  <c r="H437"/>
  <c r="H436"/>
  <c r="H435"/>
  <c r="H434"/>
  <c r="H351" i="7"/>
  <c r="H352"/>
  <c r="H350"/>
  <c r="H349"/>
  <c r="H348"/>
  <c r="H347"/>
  <c r="H346"/>
  <c r="H344"/>
  <c r="H345"/>
  <c r="H343"/>
  <c r="J112" i="6"/>
  <c r="I112"/>
  <c r="J111"/>
  <c r="I111"/>
  <c r="G689" i="9"/>
  <c r="G688"/>
  <c r="G685"/>
  <c r="G686"/>
  <c r="G687"/>
  <c r="G684"/>
  <c r="G681"/>
  <c r="G682"/>
  <c r="G683"/>
  <c r="G680"/>
  <c r="I689" s="1"/>
  <c r="J689" s="1"/>
  <c r="H431" i="8"/>
  <c r="H432"/>
  <c r="H433"/>
  <c r="H430"/>
  <c r="H429"/>
  <c r="H428"/>
  <c r="H342" i="7"/>
  <c r="H341"/>
  <c r="H338"/>
  <c r="H339"/>
  <c r="H340"/>
  <c r="H337"/>
  <c r="G677" i="9"/>
  <c r="G676"/>
  <c r="G675"/>
  <c r="G674"/>
  <c r="G673"/>
  <c r="G672"/>
  <c r="G671"/>
  <c r="G670"/>
  <c r="G669"/>
  <c r="G668"/>
  <c r="G667"/>
  <c r="H422" i="8"/>
  <c r="H423"/>
  <c r="H424"/>
  <c r="H425"/>
  <c r="H426"/>
  <c r="H427"/>
  <c r="H421"/>
  <c r="H336" i="7"/>
  <c r="H335"/>
  <c r="H334"/>
  <c r="H333"/>
  <c r="H332"/>
  <c r="H331"/>
  <c r="I678" i="9" l="1"/>
  <c r="J678" s="1"/>
  <c r="J427" i="8"/>
  <c r="K427" s="1"/>
  <c r="J433"/>
  <c r="K433" s="1"/>
  <c r="J439"/>
  <c r="K439" s="1"/>
  <c r="J447"/>
  <c r="K447" s="1"/>
  <c r="J336" i="7"/>
  <c r="K336" s="1"/>
  <c r="J342"/>
  <c r="K342" s="1"/>
  <c r="J352"/>
  <c r="K352" s="1"/>
  <c r="I109" i="6"/>
  <c r="J109" s="1"/>
  <c r="J108"/>
  <c r="I108"/>
  <c r="G664" i="9"/>
  <c r="G665"/>
  <c r="G666"/>
  <c r="G663"/>
  <c r="G662"/>
  <c r="G661"/>
  <c r="G660"/>
  <c r="G659"/>
  <c r="G658"/>
  <c r="G657"/>
  <c r="H419" i="8"/>
  <c r="H420"/>
  <c r="H418"/>
  <c r="H417"/>
  <c r="H416"/>
  <c r="H415"/>
  <c r="H327" i="7"/>
  <c r="H326"/>
  <c r="H328"/>
  <c r="H329"/>
  <c r="H330"/>
  <c r="H325"/>
  <c r="H323"/>
  <c r="H322"/>
  <c r="G656" i="9"/>
  <c r="G655"/>
  <c r="G654"/>
  <c r="G653"/>
  <c r="H412" i="8"/>
  <c r="H410"/>
  <c r="H411"/>
  <c r="H413"/>
  <c r="H414"/>
  <c r="H409"/>
  <c r="H316" i="7"/>
  <c r="H317"/>
  <c r="H318"/>
  <c r="H319"/>
  <c r="H320"/>
  <c r="H321"/>
  <c r="H315"/>
  <c r="J321" s="1"/>
  <c r="K321" s="1"/>
  <c r="J104" i="6"/>
  <c r="J103"/>
  <c r="I107"/>
  <c r="J107" s="1"/>
  <c r="I106"/>
  <c r="J106" s="1"/>
  <c r="I104"/>
  <c r="I105"/>
  <c r="J105" s="1"/>
  <c r="I103"/>
  <c r="G648" i="9"/>
  <c r="G649"/>
  <c r="G650"/>
  <c r="G651"/>
  <c r="G652"/>
  <c r="G647"/>
  <c r="G646"/>
  <c r="G645"/>
  <c r="H402" i="8"/>
  <c r="H403"/>
  <c r="H404"/>
  <c r="H405"/>
  <c r="H406"/>
  <c r="H407"/>
  <c r="H408"/>
  <c r="H401"/>
  <c r="H400"/>
  <c r="H399"/>
  <c r="H310" i="7"/>
  <c r="H311"/>
  <c r="H312"/>
  <c r="H313"/>
  <c r="H314"/>
  <c r="H309"/>
  <c r="H308"/>
  <c r="H307"/>
  <c r="G644" i="9"/>
  <c r="G643"/>
  <c r="G640"/>
  <c r="G641"/>
  <c r="G642"/>
  <c r="G639"/>
  <c r="H398" i="8"/>
  <c r="H397"/>
  <c r="H395"/>
  <c r="H396"/>
  <c r="H394"/>
  <c r="H390"/>
  <c r="H391"/>
  <c r="H392"/>
  <c r="H393"/>
  <c r="H389"/>
  <c r="H388"/>
  <c r="H387"/>
  <c r="H306" i="7"/>
  <c r="H305"/>
  <c r="H304"/>
  <c r="H303"/>
  <c r="H302"/>
  <c r="H301"/>
  <c r="H300"/>
  <c r="H299"/>
  <c r="G636" i="9"/>
  <c r="G637"/>
  <c r="G638"/>
  <c r="G635"/>
  <c r="G632"/>
  <c r="G633"/>
  <c r="G634"/>
  <c r="G631"/>
  <c r="H384" i="8"/>
  <c r="H385"/>
  <c r="H386"/>
  <c r="H383"/>
  <c r="H382"/>
  <c r="H381"/>
  <c r="H380"/>
  <c r="H379"/>
  <c r="I501" s="1"/>
  <c r="K298" i="7"/>
  <c r="H298"/>
  <c r="H297"/>
  <c r="H296"/>
  <c r="H295"/>
  <c r="H293"/>
  <c r="H294"/>
  <c r="H292"/>
  <c r="H291"/>
  <c r="H290"/>
  <c r="I97" i="6"/>
  <c r="J97" s="1"/>
  <c r="K371" i="8"/>
  <c r="H371"/>
  <c r="H370"/>
  <c r="K282" i="7"/>
  <c r="H282"/>
  <c r="H281"/>
  <c r="H369" i="8"/>
  <c r="H368"/>
  <c r="H367"/>
  <c r="H366"/>
  <c r="H365"/>
  <c r="H364"/>
  <c r="H363"/>
  <c r="H280" i="7"/>
  <c r="H279"/>
  <c r="H278"/>
  <c r="H277"/>
  <c r="G624" i="9"/>
  <c r="G623"/>
  <c r="G622"/>
  <c r="G621"/>
  <c r="H361" i="8"/>
  <c r="H362"/>
  <c r="H360"/>
  <c r="H359"/>
  <c r="H358"/>
  <c r="H357"/>
  <c r="H272" i="7"/>
  <c r="H273"/>
  <c r="H274"/>
  <c r="H275"/>
  <c r="H276"/>
  <c r="H271"/>
  <c r="I652" i="9" l="1"/>
  <c r="J652" s="1"/>
  <c r="I656"/>
  <c r="J656" s="1"/>
  <c r="J414" i="8"/>
  <c r="K414" s="1"/>
  <c r="J420"/>
  <c r="K420" s="1"/>
  <c r="I439" i="7"/>
  <c r="J330"/>
  <c r="K330" s="1"/>
  <c r="I666" i="9"/>
  <c r="J666" s="1"/>
  <c r="J314" i="7"/>
  <c r="K314" s="1"/>
  <c r="J306"/>
  <c r="K306" s="1"/>
  <c r="J398" i="8"/>
  <c r="K398" s="1"/>
  <c r="J408"/>
  <c r="K408" s="1"/>
  <c r="I644" i="9"/>
  <c r="J644" s="1"/>
  <c r="J362" i="8"/>
  <c r="K362" s="1"/>
  <c r="J369"/>
  <c r="K369" s="1"/>
  <c r="I624" i="9"/>
  <c r="J624" s="1"/>
  <c r="H785"/>
  <c r="J280" i="7"/>
  <c r="K280" s="1"/>
  <c r="H270"/>
  <c r="H269"/>
  <c r="I93" i="6"/>
  <c r="J93" s="1"/>
  <c r="I95"/>
  <c r="J95" s="1"/>
  <c r="I92"/>
  <c r="J92" s="1"/>
  <c r="G618" i="9"/>
  <c r="G619"/>
  <c r="G620"/>
  <c r="G617"/>
  <c r="G614"/>
  <c r="G615"/>
  <c r="G616"/>
  <c r="G613"/>
  <c r="G612"/>
  <c r="G611"/>
  <c r="G610"/>
  <c r="G609"/>
  <c r="H356" i="8"/>
  <c r="H355"/>
  <c r="H354"/>
  <c r="H353"/>
  <c r="H339"/>
  <c r="H268" i="7"/>
  <c r="H267"/>
  <c r="H266"/>
  <c r="H265"/>
  <c r="H264"/>
  <c r="H263"/>
  <c r="H262"/>
  <c r="H261"/>
  <c r="G608" i="9"/>
  <c r="G607"/>
  <c r="G606"/>
  <c r="G605"/>
  <c r="G604"/>
  <c r="G603"/>
  <c r="G602"/>
  <c r="G601"/>
  <c r="G600"/>
  <c r="G599"/>
  <c r="G598"/>
  <c r="G597"/>
  <c r="H352" i="8"/>
  <c r="H351"/>
  <c r="H350"/>
  <c r="H349"/>
  <c r="H260" i="7"/>
  <c r="H259"/>
  <c r="H258"/>
  <c r="H257"/>
  <c r="H256"/>
  <c r="H255"/>
  <c r="H254"/>
  <c r="H253"/>
  <c r="H252"/>
  <c r="H251"/>
  <c r="G592" i="9"/>
  <c r="G593"/>
  <c r="G594"/>
  <c r="G595"/>
  <c r="G596"/>
  <c r="G591"/>
  <c r="G590"/>
  <c r="G589"/>
  <c r="H346" i="8"/>
  <c r="H347"/>
  <c r="H348"/>
  <c r="H345"/>
  <c r="H248" i="7"/>
  <c r="H249"/>
  <c r="H250"/>
  <c r="H247"/>
  <c r="H246"/>
  <c r="H245"/>
  <c r="J356" i="8" l="1"/>
  <c r="K356" s="1"/>
  <c r="J276" i="7"/>
  <c r="K276" s="1"/>
  <c r="I620" i="9"/>
  <c r="J620" s="1"/>
  <c r="J348" i="8"/>
  <c r="K348" s="1"/>
  <c r="J352"/>
  <c r="K352" s="1"/>
  <c r="J268" i="7"/>
  <c r="K268" s="1"/>
  <c r="J250"/>
  <c r="K250" s="1"/>
  <c r="J260"/>
  <c r="K260" s="1"/>
  <c r="I596" i="9"/>
  <c r="J596" s="1"/>
  <c r="I608"/>
  <c r="J608" s="1"/>
  <c r="G588"/>
  <c r="G587"/>
  <c r="G584"/>
  <c r="G585"/>
  <c r="G586"/>
  <c r="G583"/>
  <c r="G582"/>
  <c r="G581"/>
  <c r="H343" i="8"/>
  <c r="H344"/>
  <c r="H342"/>
  <c r="H242" i="7"/>
  <c r="H243"/>
  <c r="H244"/>
  <c r="H241"/>
  <c r="H240"/>
  <c r="G574" i="9"/>
  <c r="G575"/>
  <c r="G576"/>
  <c r="G577"/>
  <c r="G578"/>
  <c r="G573"/>
  <c r="G580"/>
  <c r="G579"/>
  <c r="H337" i="8"/>
  <c r="H336"/>
  <c r="H335"/>
  <c r="H334"/>
  <c r="H333"/>
  <c r="H239" i="7"/>
  <c r="H238"/>
  <c r="H237"/>
  <c r="H236"/>
  <c r="G568" i="9"/>
  <c r="G569"/>
  <c r="G570"/>
  <c r="G567"/>
  <c r="G566"/>
  <c r="G564"/>
  <c r="G572"/>
  <c r="G571"/>
  <c r="H332" i="8"/>
  <c r="H331"/>
  <c r="H330"/>
  <c r="H329"/>
  <c r="H328"/>
  <c r="H327"/>
  <c r="H326"/>
  <c r="H235" i="7"/>
  <c r="H234"/>
  <c r="H233"/>
  <c r="H232"/>
  <c r="H231"/>
  <c r="I90" i="6"/>
  <c r="J90" s="1"/>
  <c r="I89"/>
  <c r="J89" s="1"/>
  <c r="G561" i="9"/>
  <c r="G562"/>
  <c r="G560"/>
  <c r="G558"/>
  <c r="G559"/>
  <c r="G557"/>
  <c r="G556"/>
  <c r="G555"/>
  <c r="G554"/>
  <c r="I588" l="1"/>
  <c r="J588" s="1"/>
  <c r="J337" i="8"/>
  <c r="K337" s="1"/>
  <c r="I580" i="9"/>
  <c r="J580" s="1"/>
  <c r="I572"/>
  <c r="J572" s="1"/>
  <c r="J239" i="7"/>
  <c r="K239" s="1"/>
  <c r="J244"/>
  <c r="K244" s="1"/>
  <c r="J344" i="8"/>
  <c r="K344" s="1"/>
  <c r="J332"/>
  <c r="K332" s="1"/>
  <c r="J235" i="7"/>
  <c r="K235" s="1"/>
  <c r="I562" i="9"/>
  <c r="J562" s="1"/>
  <c r="H319" i="8"/>
  <c r="H318"/>
  <c r="H321"/>
  <c r="H322"/>
  <c r="H323"/>
  <c r="H324"/>
  <c r="H325"/>
  <c r="H320"/>
  <c r="H317"/>
  <c r="H316"/>
  <c r="H226" i="7"/>
  <c r="H227"/>
  <c r="H228"/>
  <c r="H229"/>
  <c r="H230"/>
  <c r="H225"/>
  <c r="J325" i="8" l="1"/>
  <c r="K325" s="1"/>
  <c r="J230" i="7"/>
  <c r="K230" s="1"/>
  <c r="J553" i="9"/>
  <c r="G553"/>
  <c r="G552"/>
  <c r="K315" i="8"/>
  <c r="H315"/>
  <c r="K224" i="7"/>
  <c r="H224"/>
  <c r="H223"/>
  <c r="J551" i="9"/>
  <c r="G551"/>
  <c r="G550"/>
  <c r="K313" i="8"/>
  <c r="H313"/>
  <c r="H312"/>
  <c r="K222" i="7"/>
  <c r="H222"/>
  <c r="H221"/>
  <c r="I549" i="9"/>
  <c r="J549" s="1"/>
  <c r="G549"/>
  <c r="G548"/>
  <c r="G547"/>
  <c r="G546"/>
  <c r="K311" i="8"/>
  <c r="H311"/>
  <c r="H310"/>
  <c r="K220" i="7"/>
  <c r="H219"/>
  <c r="I87" i="6"/>
  <c r="J87" s="1"/>
  <c r="I86"/>
  <c r="J86" s="1"/>
  <c r="G538" i="9"/>
  <c r="G539"/>
  <c r="G540"/>
  <c r="G541"/>
  <c r="G542"/>
  <c r="G543"/>
  <c r="G544"/>
  <c r="G545"/>
  <c r="G537"/>
  <c r="G535"/>
  <c r="G536"/>
  <c r="G534"/>
  <c r="H303" i="8"/>
  <c r="H304"/>
  <c r="H305"/>
  <c r="H306"/>
  <c r="H307"/>
  <c r="H308"/>
  <c r="H309"/>
  <c r="H302"/>
  <c r="H301"/>
  <c r="H300"/>
  <c r="H298"/>
  <c r="H299"/>
  <c r="H297"/>
  <c r="H295"/>
  <c r="H296"/>
  <c r="H294"/>
  <c r="H214" i="7"/>
  <c r="H215"/>
  <c r="H216"/>
  <c r="H217"/>
  <c r="H218"/>
  <c r="H213"/>
  <c r="H211"/>
  <c r="H212"/>
  <c r="H210"/>
  <c r="H209"/>
  <c r="I85" i="6"/>
  <c r="J85" s="1"/>
  <c r="G532" i="9"/>
  <c r="G533"/>
  <c r="G531"/>
  <c r="G530"/>
  <c r="G529"/>
  <c r="H293" i="8"/>
  <c r="H292"/>
  <c r="H291"/>
  <c r="H290"/>
  <c r="H289"/>
  <c r="H288"/>
  <c r="H287"/>
  <c r="H286"/>
  <c r="H208" i="7"/>
  <c r="H207"/>
  <c r="H206"/>
  <c r="H205"/>
  <c r="H203"/>
  <c r="H204"/>
  <c r="H202"/>
  <c r="H201"/>
  <c r="H200"/>
  <c r="I498" i="9"/>
  <c r="J498" s="1"/>
  <c r="K263" i="8"/>
  <c r="J277"/>
  <c r="K277" s="1"/>
  <c r="J268"/>
  <c r="K268" s="1"/>
  <c r="H199" i="7"/>
  <c r="H198"/>
  <c r="H197"/>
  <c r="H196"/>
  <c r="H195"/>
  <c r="H194"/>
  <c r="H191"/>
  <c r="H192"/>
  <c r="H193"/>
  <c r="H190"/>
  <c r="H285" i="8"/>
  <c r="H279"/>
  <c r="H280"/>
  <c r="H281"/>
  <c r="H282"/>
  <c r="H283"/>
  <c r="H284"/>
  <c r="H278"/>
  <c r="G527" i="9"/>
  <c r="G528"/>
  <c r="G526"/>
  <c r="G525"/>
  <c r="G524"/>
  <c r="G523"/>
  <c r="I84" i="6"/>
  <c r="J84" s="1"/>
  <c r="I83"/>
  <c r="J83" s="1"/>
  <c r="I545" i="9" l="1"/>
  <c r="J545" s="1"/>
  <c r="J208" i="7"/>
  <c r="K208" s="1"/>
  <c r="J218"/>
  <c r="K218" s="1"/>
  <c r="I533" i="9"/>
  <c r="J533" s="1"/>
  <c r="J285" i="8"/>
  <c r="K285" s="1"/>
  <c r="J293"/>
  <c r="K293" s="1"/>
  <c r="J309"/>
  <c r="K309" s="1"/>
  <c r="I528" i="9"/>
  <c r="J528" s="1"/>
  <c r="J199" i="7"/>
  <c r="K199" s="1"/>
  <c r="I82" i="6"/>
  <c r="J82" s="1"/>
  <c r="H185" i="7"/>
  <c r="H186"/>
  <c r="H187"/>
  <c r="H188"/>
  <c r="H189"/>
  <c r="H184"/>
  <c r="H182"/>
  <c r="H183"/>
  <c r="H181"/>
  <c r="H277" i="8"/>
  <c r="H276"/>
  <c r="H275"/>
  <c r="H274"/>
  <c r="H273"/>
  <c r="H272"/>
  <c r="G522" i="9"/>
  <c r="G521"/>
  <c r="G520"/>
  <c r="G519"/>
  <c r="G518"/>
  <c r="G517"/>
  <c r="G516"/>
  <c r="G515"/>
  <c r="G514"/>
  <c r="G513"/>
  <c r="G512"/>
  <c r="G511"/>
  <c r="G510"/>
  <c r="G509"/>
  <c r="G508"/>
  <c r="G507"/>
  <c r="G502"/>
  <c r="G503"/>
  <c r="G504"/>
  <c r="G505"/>
  <c r="G506"/>
  <c r="G501"/>
  <c r="G500"/>
  <c r="H265" i="8"/>
  <c r="H266"/>
  <c r="H267"/>
  <c r="H268"/>
  <c r="H264"/>
  <c r="H176" i="7"/>
  <c r="H177"/>
  <c r="H178"/>
  <c r="H179"/>
  <c r="H180"/>
  <c r="H175"/>
  <c r="I80" i="6"/>
  <c r="J80" s="1"/>
  <c r="J98" s="1"/>
  <c r="H174" i="7"/>
  <c r="H173"/>
  <c r="H172"/>
  <c r="H171"/>
  <c r="H170"/>
  <c r="H169"/>
  <c r="H168"/>
  <c r="H167"/>
  <c r="G492" i="9"/>
  <c r="G493"/>
  <c r="G494"/>
  <c r="G495"/>
  <c r="G496"/>
  <c r="G497"/>
  <c r="G498"/>
  <c r="G491"/>
  <c r="H263" i="8"/>
  <c r="H262"/>
  <c r="H261"/>
  <c r="H260"/>
  <c r="H259"/>
  <c r="H258"/>
  <c r="G478" i="9"/>
  <c r="G479"/>
  <c r="G480"/>
  <c r="G481"/>
  <c r="G482"/>
  <c r="G483"/>
  <c r="G484"/>
  <c r="G477"/>
  <c r="H250" i="8"/>
  <c r="H249"/>
  <c r="H247"/>
  <c r="H248"/>
  <c r="H246"/>
  <c r="H244"/>
  <c r="H245"/>
  <c r="H243"/>
  <c r="H157" i="7"/>
  <c r="H158"/>
  <c r="H159"/>
  <c r="H160"/>
  <c r="H156"/>
  <c r="H155"/>
  <c r="H154"/>
  <c r="H152"/>
  <c r="H153"/>
  <c r="H151"/>
  <c r="H150"/>
  <c r="H149"/>
  <c r="H148"/>
  <c r="I74" i="6"/>
  <c r="J74" s="1"/>
  <c r="I73"/>
  <c r="J73" s="1"/>
  <c r="I72"/>
  <c r="J72" s="1"/>
  <c r="G476" i="9"/>
  <c r="G475"/>
  <c r="G464"/>
  <c r="G465"/>
  <c r="G466"/>
  <c r="G467"/>
  <c r="G468"/>
  <c r="G469"/>
  <c r="G470"/>
  <c r="G471"/>
  <c r="G472"/>
  <c r="G473"/>
  <c r="G474"/>
  <c r="G463"/>
  <c r="G460"/>
  <c r="G461"/>
  <c r="G462"/>
  <c r="G459"/>
  <c r="H240" i="8"/>
  <c r="H239"/>
  <c r="H236"/>
  <c r="H237"/>
  <c r="H238"/>
  <c r="H235"/>
  <c r="H232"/>
  <c r="H233"/>
  <c r="H234"/>
  <c r="H231"/>
  <c r="H147" i="7"/>
  <c r="H146"/>
  <c r="H145"/>
  <c r="H144"/>
  <c r="H143"/>
  <c r="H142"/>
  <c r="H141"/>
  <c r="H140"/>
  <c r="G456" i="9"/>
  <c r="G458"/>
  <c r="G457"/>
  <c r="G453"/>
  <c r="G454"/>
  <c r="G455"/>
  <c r="G452"/>
  <c r="H228" i="8"/>
  <c r="H229"/>
  <c r="H230"/>
  <c r="H227"/>
  <c r="H138" i="7"/>
  <c r="H139"/>
  <c r="H137"/>
  <c r="H372" i="8" l="1"/>
  <c r="I372" s="1"/>
  <c r="H283" i="7"/>
  <c r="G625" i="9"/>
  <c r="I506"/>
  <c r="J506" s="1"/>
  <c r="J180" i="7"/>
  <c r="K180" s="1"/>
  <c r="J189"/>
  <c r="K189" s="1"/>
  <c r="I522" i="9"/>
  <c r="J522" s="1"/>
  <c r="J174" i="7"/>
  <c r="K174" s="1"/>
  <c r="H625" i="9"/>
  <c r="I71" i="6"/>
  <c r="J71" s="1"/>
  <c r="I70"/>
  <c r="J70" s="1"/>
  <c r="I69"/>
  <c r="J69" s="1"/>
  <c r="H136" i="7"/>
  <c r="H135"/>
  <c r="H133"/>
  <c r="H134"/>
  <c r="H132"/>
  <c r="H225" i="8" l="1"/>
  <c r="H224"/>
  <c r="H223"/>
  <c r="H220"/>
  <c r="H221"/>
  <c r="H222"/>
  <c r="H219"/>
  <c r="G451" i="9"/>
  <c r="G450"/>
  <c r="G449"/>
  <c r="G446"/>
  <c r="G447"/>
  <c r="G448"/>
  <c r="G445"/>
  <c r="I68" i="6" l="1"/>
  <c r="J68" s="1"/>
  <c r="I67"/>
  <c r="J67" s="1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I61"/>
  <c r="J61" s="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H161" i="7" l="1"/>
  <c r="I161" s="1"/>
  <c r="G485" i="9"/>
  <c r="H485" s="1"/>
  <c r="H251" i="8"/>
  <c r="I251" s="1"/>
  <c r="J75" i="6"/>
  <c r="H68" i="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87" i="8" l="1"/>
  <c r="I87" s="1"/>
  <c r="J38" i="6"/>
  <c r="H59" i="7"/>
  <c r="I59" s="1"/>
  <c r="G273" i="9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  <c r="I283" i="7"/>
</calcChain>
</file>

<file path=xl/sharedStrings.xml><?xml version="1.0" encoding="utf-8"?>
<sst xmlns="http://schemas.openxmlformats.org/spreadsheetml/2006/main" count="4002" uniqueCount="571">
  <si>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</si>
  <si>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</si>
  <si>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</si>
  <si>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</si>
  <si>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</si>
  <si>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</si>
  <si>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</si>
  <si>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</si>
  <si>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</si>
  <si>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</si>
  <si>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</si>
  <si>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</si>
  <si>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</si>
  <si>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</si>
  <si>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</si>
  <si>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</si>
  <si>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</si>
  <si>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</si>
  <si>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</si>
  <si>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</si>
  <si>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</si>
  <si>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</si>
  <si>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</si>
  <si>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</si>
  <si>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</si>
  <si>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</si>
  <si>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</si>
  <si>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</si>
  <si>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</si>
  <si>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</si>
  <si>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</si>
  <si>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</si>
  <si>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</si>
  <si>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</si>
  <si>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</si>
  <si>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</si>
  <si>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</si>
  <si>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</si>
  <si>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</si>
  <si>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</si>
  <si>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</si>
  <si>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</si>
  <si>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</si>
  <si>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</si>
  <si>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</si>
  <si>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</si>
  <si>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</si>
  <si>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</si>
  <si>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</si>
  <si>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</si>
  <si>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</si>
  <si>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</si>
  <si>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</si>
  <si>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</si>
  <si>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</si>
  <si>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</si>
  <si>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</si>
  <si>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</si>
  <si>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</si>
  <si>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</si>
  <si>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</si>
  <si>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</si>
  <si>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</si>
  <si>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</si>
  <si>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</si>
  <si>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</si>
  <si>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</si>
  <si>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</si>
  <si>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</si>
  <si>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</si>
  <si>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</si>
  <si>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</si>
  <si>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</si>
  <si>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</si>
  <si>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</si>
  <si>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</si>
  <si>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</si>
  <si>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</si>
  <si>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</si>
  <si>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</si>
  <si>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</si>
  <si>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</si>
  <si>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</si>
  <si>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</si>
  <si>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</si>
  <si>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</si>
  <si>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</si>
  <si>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</si>
  <si>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</si>
  <si>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</si>
  <si>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</si>
  <si>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</si>
  <si>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</si>
  <si>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</si>
  <si>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</si>
  <si>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</si>
  <si>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</si>
  <si>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</si>
  <si>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</si>
  <si>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</si>
  <si>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</si>
  <si>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</si>
  <si>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</si>
  <si>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</si>
  <si>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</si>
  <si>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</si>
  <si>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</si>
  <si>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</si>
  <si>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</si>
  <si>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</si>
  <si>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</si>
  <si>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</si>
  <si>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</si>
  <si>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</si>
  <si>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</si>
  <si>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</si>
  <si>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</si>
  <si>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</si>
  <si>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</si>
  <si>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</si>
  <si>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</si>
  <si>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</si>
  <si>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</si>
  <si>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</si>
  <si>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</si>
  <si>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</si>
  <si>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</si>
  <si>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</si>
  <si>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</si>
  <si>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</si>
  <si>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</si>
  <si>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</si>
  <si>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</si>
  <si>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</si>
  <si>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</si>
  <si>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</si>
  <si>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</si>
  <si>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</si>
  <si>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</si>
  <si>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</si>
  <si>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</si>
  <si>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</si>
  <si>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</si>
  <si>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</si>
  <si>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</si>
  <si>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</si>
  <si>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</si>
  <si>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</si>
  <si>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</si>
  <si>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</si>
  <si>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</si>
  <si>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</si>
  <si>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</si>
  <si>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</si>
  <si>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</si>
  <si>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</si>
  <si>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</si>
  <si>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</si>
  <si>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</si>
  <si>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</si>
  <si>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</si>
  <si>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</si>
  <si>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</si>
  <si>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</si>
  <si>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</si>
  <si>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</si>
  <si>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</si>
  <si>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</si>
  <si>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</si>
  <si>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</si>
  <si>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</si>
  <si>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</si>
  <si>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</si>
  <si>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</si>
  <si>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</si>
  <si>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</si>
  <si>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</si>
  <si>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</si>
  <si>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</si>
  <si>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</si>
  <si>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</si>
  <si>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</si>
  <si>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</si>
  <si>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</si>
  <si>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</si>
  <si>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</si>
  <si>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</si>
  <si>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</si>
  <si>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</si>
  <si>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</si>
  <si>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</si>
  <si>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</si>
  <si>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</si>
  <si>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</si>
  <si>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</si>
  <si>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</si>
  <si>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</si>
  <si>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</si>
  <si>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</si>
  <si>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</si>
  <si>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</si>
  <si>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</si>
  <si>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</si>
  <si>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</si>
  <si>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</si>
  <si>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</si>
  <si>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</si>
  <si>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</si>
  <si>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</si>
  <si>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</si>
  <si>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</si>
  <si>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</si>
  <si>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</si>
  <si>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</si>
  <si>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</si>
  <si>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</si>
  <si>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</si>
  <si>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</si>
  <si>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</si>
  <si>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</si>
  <si>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</si>
  <si>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</si>
  <si>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</si>
  <si>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</si>
  <si>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</si>
  <si>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</si>
  <si>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</si>
  <si>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</si>
  <si>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</si>
  <si>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</si>
  <si>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</si>
  <si>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</si>
  <si>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</si>
  <si>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</si>
  <si>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</si>
  <si>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</si>
  <si>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</si>
  <si>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</si>
  <si>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</si>
  <si>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</si>
  <si>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</si>
  <si>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</si>
  <si>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</si>
  <si>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</si>
  <si>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</si>
  <si>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</si>
  <si>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</si>
  <si>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</si>
  <si>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</si>
  <si>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</si>
  <si>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</si>
  <si>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</si>
  <si>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</si>
  <si>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</si>
  <si>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</si>
  <si>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</si>
  <si>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</si>
  <si>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</si>
  <si>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</si>
  <si>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</si>
  <si>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</si>
  <si>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</si>
  <si>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</si>
  <si>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</si>
  <si>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</si>
  <si>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</si>
  <si>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</si>
  <si>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</si>
  <si>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</si>
  <si>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</si>
  <si>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</si>
  <si>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</si>
  <si>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</si>
  <si>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</si>
  <si>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</si>
  <si>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</si>
  <si>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</si>
  <si>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</si>
  <si>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</si>
  <si>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</si>
  <si>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</si>
  <si>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</si>
  <si>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</si>
  <si>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</si>
  <si>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</si>
  <si>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</si>
  <si>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</si>
  <si>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</si>
  <si>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</si>
  <si>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</si>
  <si>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</si>
  <si>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</si>
  <si>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</si>
  <si>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</si>
  <si>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</si>
  <si>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</si>
  <si>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</si>
  <si>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</si>
  <si>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</si>
  <si>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</si>
  <si>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</si>
  <si>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</si>
  <si>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</si>
  <si>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</si>
  <si>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</si>
  <si>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</si>
  <si>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</si>
  <si>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</si>
  <si>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</si>
  <si>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</si>
  <si>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</si>
  <si>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</si>
  <si>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</si>
  <si>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</si>
  <si>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</si>
  <si>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</si>
  <si>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</si>
  <si>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</si>
  <si>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</si>
  <si>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</si>
  <si>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</si>
  <si>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</si>
  <si>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</si>
  <si>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</si>
  <si>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</si>
  <si>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</si>
  <si>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</si>
  <si>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</si>
  <si>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</si>
  <si>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</si>
  <si>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</si>
  <si>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</si>
  <si>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</si>
  <si>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</si>
  <si>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</si>
  <si>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</si>
  <si>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</si>
  <si>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</si>
  <si>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</si>
  <si>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</si>
  <si>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</si>
  <si>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</si>
  <si>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</si>
  <si>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</si>
  <si>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</si>
  <si>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</si>
  <si>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</si>
  <si>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</si>
  <si>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</si>
  <si>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</si>
  <si>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</si>
  <si>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</si>
  <si>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</si>
  <si>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</si>
  <si>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</si>
  <si>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</si>
  <si>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</si>
  <si>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</si>
  <si>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</si>
  <si>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</si>
  <si>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</si>
  <si>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</si>
  <si>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</si>
  <si>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</si>
  <si>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</si>
  <si>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</si>
  <si>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</si>
  <si>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</si>
  <si>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</si>
  <si>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</si>
  <si>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</si>
  <si>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</si>
  <si>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</si>
  <si>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</si>
  <si>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</si>
  <si>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</si>
  <si>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</si>
  <si>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</si>
  <si>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</si>
  <si>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</si>
  <si>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</si>
  <si>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</si>
  <si>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</si>
  <si>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</si>
  <si>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</si>
  <si>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</si>
  <si>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</si>
  <si>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</si>
  <si>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</si>
  <si>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</si>
  <si>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</si>
  <si>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</si>
  <si>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</si>
  <si>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</si>
  <si>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</si>
  <si>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</si>
  <si>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</si>
  <si>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</si>
  <si>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</si>
  <si>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</si>
  <si>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</si>
  <si>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</si>
  <si>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</si>
  <si>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</si>
  <si>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</si>
  <si>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</si>
  <si>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</si>
  <si>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</si>
  <si>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</si>
  <si>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</si>
  <si>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</si>
  <si>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</si>
  <si>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</si>
  <si>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</si>
  <si>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</si>
  <si>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</si>
  <si>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</si>
  <si>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</si>
  <si>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</si>
  <si>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</si>
  <si>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</si>
  <si>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</si>
  <si>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</si>
  <si>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</si>
  <si>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</si>
  <si>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</si>
  <si>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</si>
  <si>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</si>
  <si>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</si>
  <si>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</si>
  <si>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</si>
  <si>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</si>
  <si>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</si>
  <si>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</si>
  <si>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</si>
  <si>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</si>
  <si>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</si>
  <si>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</si>
  <si>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</si>
  <si>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</si>
  <si>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</si>
  <si>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</si>
  <si>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</si>
  <si>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</si>
  <si>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</si>
  <si>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</si>
  <si>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</si>
  <si>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</si>
  <si>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</si>
  <si>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</si>
  <si>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</si>
  <si>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</si>
  <si>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</si>
  <si>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</si>
  <si>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</si>
  <si>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</si>
  <si>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</si>
  <si>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</si>
  <si>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</si>
  <si>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</si>
  <si>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</si>
  <si>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</si>
  <si>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</si>
  <si>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</si>
  <si>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</si>
  <si>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</si>
  <si>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</si>
  <si>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</si>
  <si>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</si>
  <si>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</si>
  <si>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</si>
  <si>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</si>
  <si>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</si>
  <si>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</si>
  <si>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</si>
  <si>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</si>
  <si>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</si>
  <si>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</si>
  <si>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</si>
  <si>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</si>
  <si>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</si>
  <si>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</si>
  <si>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</si>
  <si>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</si>
  <si>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</si>
  <si>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</si>
  <si>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</si>
  <si>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</si>
  <si>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</si>
  <si>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</si>
  <si>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</si>
  <si>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</si>
  <si>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</si>
  <si>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</si>
  <si>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</si>
  <si>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</si>
  <si>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</si>
  <si>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</si>
  <si>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</si>
  <si>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</si>
  <si>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</si>
  <si>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</si>
  <si>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</si>
  <si>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</si>
  <si>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</si>
  <si>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</si>
  <si>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</si>
  <si>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</si>
  <si>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</si>
  <si>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</si>
  <si>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</si>
  <si>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</si>
  <si>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</si>
  <si>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</si>
  <si>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</si>
  <si>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</si>
  <si>
    <t>26.02.2018</t>
  </si>
  <si>
    <t>27.02.2018</t>
  </si>
  <si>
    <t>28.02.2018</t>
  </si>
  <si>
    <t>01.03.2018</t>
  </si>
  <si>
    <t>NIFTY MAR</t>
  </si>
  <si>
    <t>BANK NFTY MAR</t>
  </si>
  <si>
    <t>05.03.2018</t>
  </si>
  <si>
    <t>06.03.2018</t>
  </si>
  <si>
    <t>07.03.2018</t>
  </si>
  <si>
    <t>POINT</t>
  </si>
  <si>
    <t>AMOUNT</t>
  </si>
  <si>
    <t>TODAY'S GAIN</t>
  </si>
  <si>
    <t>08.03.2018</t>
  </si>
  <si>
    <t>09.03.2018</t>
  </si>
  <si>
    <t>TATA ELXSI</t>
  </si>
  <si>
    <t>12.03.2018</t>
  </si>
  <si>
    <t>13.03.2018</t>
  </si>
  <si>
    <t>10450CE</t>
  </si>
  <si>
    <t>14.03.2018</t>
  </si>
  <si>
    <t>15.03.2018</t>
  </si>
  <si>
    <t>STAR</t>
  </si>
  <si>
    <t>16.03.2018</t>
  </si>
  <si>
    <t>19.03.2018</t>
  </si>
  <si>
    <t>20.03.2018</t>
  </si>
  <si>
    <t>21.03.2018</t>
  </si>
  <si>
    <t>10100CE</t>
  </si>
  <si>
    <t>22.03.2018</t>
  </si>
  <si>
    <t>23.03.2018</t>
  </si>
  <si>
    <t>20.3.2018</t>
  </si>
  <si>
    <t>NIFTY ARIL</t>
  </si>
  <si>
    <t>26.03.2018</t>
  </si>
  <si>
    <t>BANK NIFTY APRIL</t>
  </si>
  <si>
    <t>27.03.2018</t>
  </si>
  <si>
    <t>NIFTY APRIL</t>
  </si>
  <si>
    <t>28.03.2018</t>
  </si>
  <si>
    <t>02.04.2018</t>
  </si>
  <si>
    <t>TATAELXSI</t>
  </si>
  <si>
    <t>LICHOUSINGFIN</t>
  </si>
  <si>
    <t>03.04.2018</t>
  </si>
  <si>
    <t>04.04.2018</t>
  </si>
  <si>
    <t>05.04.2018</t>
  </si>
  <si>
    <t>06.04.2018</t>
  </si>
  <si>
    <t>09.04.2018</t>
  </si>
  <si>
    <t>10.04.2018</t>
  </si>
  <si>
    <t>11.04.2018</t>
  </si>
  <si>
    <t>12.04.018</t>
  </si>
  <si>
    <t>12.04.2018</t>
  </si>
  <si>
    <t>13.04.2018</t>
  </si>
  <si>
    <t>16.04.2018</t>
  </si>
  <si>
    <t>17.04.2018</t>
  </si>
  <si>
    <t>10650CE</t>
  </si>
  <si>
    <t>18.04.2018</t>
  </si>
  <si>
    <t>19.04.2018</t>
  </si>
  <si>
    <t>MINDTREE</t>
  </si>
  <si>
    <t>20.04.2018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</si>
</sst>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/>
    <xf numFmtId="0" fontId="0" fillId="6" borderId="11" xfId="0" applyFill="1" applyBorder="1"/>
    <xf numFmtId="0" fontId="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785"/>
  <sheetViews>
    <sheetView tabSelected="1" topLeftCell="A761" workbookViewId="0">
      <selection activeCell="J785" sqref="J785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98" t="s">
        <v>449</v>
      </c>
      <c r="C11" s="98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99"/>
      <c r="C12" s="99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99"/>
      <c r="C13" s="99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99"/>
      <c r="C14" s="99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99"/>
      <c r="C15" s="99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99"/>
      <c r="C16" s="99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99"/>
      <c r="C17" s="99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99"/>
      <c r="C18" s="99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99"/>
      <c r="C19" s="99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100"/>
      <c r="C20" s="100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92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94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94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94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94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93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92" t="s">
        <v>451</v>
      </c>
      <c r="C27" s="92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94"/>
      <c r="C28" s="94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94"/>
      <c r="C29" s="94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93"/>
      <c r="C30" s="93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92" t="s">
        <v>451</v>
      </c>
      <c r="C31" s="92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93"/>
      <c r="C32" s="93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98" t="s">
        <v>452</v>
      </c>
      <c r="C33" s="98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99"/>
      <c r="C34" s="100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99"/>
      <c r="C35" s="98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99"/>
      <c r="C36" s="100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99"/>
      <c r="C37" s="98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99"/>
      <c r="C38" s="99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99"/>
      <c r="C39" s="99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100"/>
      <c r="C40" s="100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92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94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94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94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94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94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94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93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98" t="s">
        <v>455</v>
      </c>
      <c r="C49" s="92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93"/>
      <c r="C50" s="93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92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94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94"/>
      <c r="C53" s="92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94"/>
      <c r="C54" s="94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94"/>
      <c r="C55" s="94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94"/>
      <c r="C56" s="93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94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94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94"/>
      <c r="C59" s="92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94"/>
      <c r="C60" s="94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93"/>
      <c r="C61" s="93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98" t="s">
        <v>457</v>
      </c>
      <c r="C62" s="98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99"/>
      <c r="C63" s="99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99"/>
      <c r="C64" s="99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99"/>
      <c r="C65" s="100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99"/>
      <c r="C66" s="98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99"/>
      <c r="C67" s="99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99"/>
      <c r="C68" s="100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99"/>
      <c r="C69" s="98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100"/>
      <c r="C70" s="100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98" t="s">
        <v>458</v>
      </c>
      <c r="C71" s="98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99"/>
      <c r="C72" s="99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99"/>
      <c r="C73" s="100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99"/>
      <c r="C74" s="98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99"/>
      <c r="C75" s="99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99"/>
      <c r="C76" s="99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99"/>
      <c r="C77" s="99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99"/>
      <c r="C78" s="100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99"/>
      <c r="C79" s="98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99"/>
      <c r="C80" s="99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99"/>
      <c r="C81" s="100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99"/>
      <c r="C82" s="98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99"/>
      <c r="C83" s="100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99"/>
      <c r="C84" s="98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99"/>
      <c r="C85" s="100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99"/>
      <c r="C86" s="98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99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99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99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100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98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99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99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100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98" t="s">
        <v>459</v>
      </c>
      <c r="C95" s="98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99"/>
      <c r="C96" s="100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99"/>
      <c r="C97" s="98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99"/>
      <c r="C98" s="100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99"/>
      <c r="C99" s="98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99"/>
      <c r="C100" s="99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99"/>
      <c r="C101" s="99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99"/>
      <c r="C102" s="100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99"/>
      <c r="C103" s="98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99"/>
      <c r="C104" s="100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99"/>
      <c r="C105" s="98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99"/>
      <c r="C106" s="100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99"/>
      <c r="C107" s="98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99"/>
      <c r="C108" s="99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99"/>
      <c r="C109" s="99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100"/>
      <c r="C110" s="100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98" t="s">
        <v>460</v>
      </c>
      <c r="C111" s="98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99"/>
      <c r="C112" s="99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99"/>
      <c r="C113" s="100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99"/>
      <c r="C114" s="98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99"/>
      <c r="C115" s="100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99"/>
      <c r="C116" s="98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99"/>
      <c r="C117" s="100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99"/>
      <c r="C118" s="98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99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99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98" t="s">
        <v>462</v>
      </c>
      <c r="C121" s="100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99"/>
      <c r="C122" s="98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99"/>
      <c r="C123" s="100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99"/>
      <c r="C124" s="98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100"/>
      <c r="C125" s="100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98" t="s">
        <v>463</v>
      </c>
      <c r="C126" s="98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99"/>
      <c r="C127" s="99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99"/>
      <c r="C128" s="100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99"/>
      <c r="C129" s="98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99"/>
      <c r="C130" s="99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99"/>
      <c r="C131" s="100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99"/>
      <c r="C132" s="98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99"/>
      <c r="C133" s="99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99"/>
      <c r="C134" s="99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99"/>
      <c r="C135" s="99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99"/>
      <c r="C136" s="99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99"/>
      <c r="C137" s="99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99"/>
      <c r="C138" s="99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99"/>
      <c r="C139" s="99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100"/>
      <c r="C140" s="100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98" t="s">
        <v>464</v>
      </c>
      <c r="C141" s="98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99"/>
      <c r="C142" s="99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99"/>
      <c r="C143" s="99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99"/>
      <c r="C144" s="99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99"/>
      <c r="C145" s="99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99"/>
      <c r="C146" s="99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99"/>
      <c r="C147" s="99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99"/>
      <c r="C148" s="99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99"/>
      <c r="C149" s="99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99"/>
      <c r="C150" s="99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99"/>
      <c r="C151" s="99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99"/>
      <c r="C152" s="99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99"/>
      <c r="C153" s="99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99"/>
      <c r="C154" s="99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99"/>
      <c r="C155" s="99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99"/>
      <c r="C156" s="99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99"/>
      <c r="C157" s="99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99"/>
      <c r="C158" s="99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99"/>
      <c r="C159" s="99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99"/>
      <c r="C160" s="100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99"/>
      <c r="C161" s="98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99"/>
      <c r="C162" s="99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99"/>
      <c r="C163" s="99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100"/>
      <c r="C164" s="100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98" t="s">
        <v>467</v>
      </c>
      <c r="C165" s="98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99"/>
      <c r="C166" s="99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99"/>
      <c r="C167" s="100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99"/>
      <c r="C168" s="98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99"/>
      <c r="C169" s="99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99"/>
      <c r="C170" s="99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99"/>
      <c r="C171" s="99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99"/>
      <c r="C172" s="99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99"/>
      <c r="C173" s="99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99"/>
      <c r="C174" s="99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99"/>
      <c r="C175" s="99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99"/>
      <c r="C176" s="99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99"/>
      <c r="C177" s="99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99"/>
      <c r="C178" s="100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99"/>
      <c r="C179" s="98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99"/>
      <c r="C180" s="100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99"/>
      <c r="C181" s="98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99"/>
      <c r="C182" s="99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99"/>
      <c r="C183" s="99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99"/>
      <c r="C184" s="99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99"/>
      <c r="C185" s="99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100"/>
      <c r="C186" s="100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98" t="s">
        <v>468</v>
      </c>
      <c r="C187" s="98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99"/>
      <c r="C188" s="99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99"/>
      <c r="C189" s="100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99"/>
      <c r="C190" s="98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99"/>
      <c r="C191" s="99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99"/>
      <c r="C192" s="100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99"/>
      <c r="C193" s="98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99"/>
      <c r="C194" s="99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99"/>
      <c r="C195" s="100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99"/>
      <c r="C196" s="98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99"/>
      <c r="C197" s="99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99"/>
      <c r="C198" s="100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99"/>
      <c r="C199" s="98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99"/>
      <c r="C200" s="99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100"/>
      <c r="C201" s="100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92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94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94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92" t="s">
        <v>472</v>
      </c>
      <c r="C205" s="94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94"/>
      <c r="C206" s="94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94"/>
      <c r="C207" s="94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94"/>
      <c r="C208" s="93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94"/>
      <c r="C209" s="92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94"/>
      <c r="C210" s="94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94"/>
      <c r="C211" s="94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94"/>
      <c r="C212" s="94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94"/>
      <c r="C213" s="94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94"/>
      <c r="C214" s="94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94"/>
      <c r="C215" s="94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94"/>
      <c r="C216" s="94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93"/>
      <c r="C217" s="93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98" t="s">
        <v>473</v>
      </c>
      <c r="C218" s="98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99"/>
      <c r="C219" s="100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99"/>
      <c r="C220" s="98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99"/>
      <c r="C221" s="100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99"/>
      <c r="C222" s="98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99"/>
      <c r="C223" s="99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99"/>
      <c r="C224" s="99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99"/>
      <c r="C225" s="99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99"/>
      <c r="C226" s="99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99"/>
      <c r="C227" s="99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99"/>
      <c r="C228" s="99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99"/>
      <c r="C229" s="100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99"/>
      <c r="C230" s="98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99"/>
      <c r="C231" s="100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99"/>
      <c r="C232" s="98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99"/>
      <c r="C233" s="100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99"/>
      <c r="C234" s="98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99"/>
      <c r="C235" s="99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99"/>
      <c r="C236" s="100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99"/>
      <c r="C237" s="98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100"/>
      <c r="C238" s="100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98" t="s">
        <v>475</v>
      </c>
      <c r="C239" s="98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99"/>
      <c r="C240" s="100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99"/>
      <c r="C241" s="98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99"/>
      <c r="C242" s="100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99"/>
      <c r="C243" s="98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100"/>
      <c r="C244" s="100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98" t="s">
        <v>478</v>
      </c>
      <c r="C245" s="98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99"/>
      <c r="C246" s="99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99"/>
      <c r="C247" s="99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99"/>
      <c r="C248" s="99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99"/>
      <c r="C249" s="99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100"/>
      <c r="C250" s="100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98" t="s">
        <v>480</v>
      </c>
      <c r="C251" s="98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99"/>
      <c r="C252" s="99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99"/>
      <c r="C253" s="99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99"/>
      <c r="C254" s="100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99"/>
      <c r="C255" s="98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99"/>
      <c r="C256" s="100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99"/>
      <c r="C257" s="98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100"/>
      <c r="C258" s="100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98" t="s">
        <v>485</v>
      </c>
      <c r="C259" s="98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99"/>
      <c r="C260" s="100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99"/>
      <c r="C261" s="98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99"/>
      <c r="C262" s="99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99"/>
      <c r="C263" s="99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99"/>
      <c r="C264" s="99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99"/>
      <c r="C265" s="99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99"/>
      <c r="C266" s="99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99"/>
      <c r="C267" s="99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99"/>
      <c r="C268" s="100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99"/>
      <c r="C269" s="98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99"/>
      <c r="C270" s="99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99"/>
      <c r="C271" s="99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100"/>
      <c r="C272" s="100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98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99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99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99"/>
      <c r="D282" s="1"/>
      <c r="E282" s="1"/>
      <c r="F282" s="1">
        <v>105</v>
      </c>
      <c r="G282" s="1">
        <f>F282-D281</f>
        <v>9</v>
      </c>
      <c r="H282" s="1"/>
    </row>
    <row r="283" spans="2:8">
      <c r="B283" s="98" t="s">
        <v>487</v>
      </c>
      <c r="C283" s="99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99"/>
      <c r="C284" s="99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99"/>
      <c r="C285" s="100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99"/>
      <c r="C286" s="98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99"/>
      <c r="C287" s="100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99"/>
      <c r="C288" s="98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100"/>
      <c r="C289" s="100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98" t="s">
        <v>489</v>
      </c>
      <c r="C290" s="98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99"/>
      <c r="C291" s="99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99"/>
      <c r="C292" s="99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99"/>
      <c r="C293" s="99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99"/>
      <c r="C294" s="99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100"/>
      <c r="C295" s="100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98" t="s">
        <v>490</v>
      </c>
      <c r="C296" s="98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99"/>
      <c r="C297" s="100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99"/>
      <c r="C298" s="98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99"/>
      <c r="C299" s="100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99"/>
      <c r="C300" s="98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100"/>
      <c r="C301" s="100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92" t="s">
        <v>492</v>
      </c>
      <c r="C302" s="98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94"/>
      <c r="C303" s="99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94"/>
      <c r="C304" s="99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94"/>
      <c r="C305" s="100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94"/>
      <c r="C306" s="92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94"/>
      <c r="C307" s="94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94"/>
      <c r="C308" s="94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94"/>
      <c r="C309" s="94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94"/>
      <c r="C310" s="94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94"/>
      <c r="C311" s="94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94"/>
      <c r="C312" s="94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93"/>
      <c r="C313" s="93"/>
      <c r="D313" s="13">
        <v>90</v>
      </c>
      <c r="E313" s="1"/>
      <c r="F313" s="1"/>
      <c r="G313" s="1"/>
      <c r="H313" s="13" t="s">
        <v>13</v>
      </c>
    </row>
    <row r="314" spans="2:8">
      <c r="B314" s="92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94"/>
      <c r="C315" s="92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94"/>
      <c r="C316" s="93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94"/>
      <c r="C317" s="92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94"/>
      <c r="C318" s="93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94"/>
      <c r="C319" s="92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93"/>
      <c r="C320" s="93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98" t="s">
        <v>496</v>
      </c>
      <c r="C321" s="98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99"/>
      <c r="C322" s="99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99"/>
      <c r="C323" s="99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99"/>
      <c r="C324" s="100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99"/>
      <c r="C325" s="98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99"/>
      <c r="C326" s="99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99"/>
      <c r="C327" s="99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99"/>
      <c r="C328" s="99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100"/>
      <c r="C329" s="100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98" t="s">
        <v>497</v>
      </c>
      <c r="C330" s="98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99"/>
      <c r="C331" s="99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99"/>
      <c r="C332" s="99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99"/>
      <c r="C333" s="100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99"/>
      <c r="C334" s="98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99"/>
      <c r="C335" s="100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99"/>
      <c r="C336" s="98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100"/>
      <c r="C337" s="100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98" t="s">
        <v>498</v>
      </c>
      <c r="C338" s="98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100"/>
      <c r="C339" s="100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98" t="s">
        <v>499</v>
      </c>
      <c r="C340" s="98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99"/>
      <c r="C341" s="100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99"/>
      <c r="C342" s="98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99"/>
      <c r="C343" s="99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99"/>
      <c r="C344" s="99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99"/>
      <c r="C345" s="100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99"/>
      <c r="C346" s="98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99"/>
      <c r="C347" s="100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99"/>
      <c r="C348" s="98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99"/>
      <c r="C349" s="99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99"/>
      <c r="C350" s="99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99"/>
      <c r="C351" s="99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99"/>
      <c r="C352" s="99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100"/>
      <c r="C353" s="100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98" t="s">
        <v>501</v>
      </c>
      <c r="C354" s="98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99"/>
      <c r="C355" s="99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99"/>
      <c r="C356" s="99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99"/>
      <c r="C357" s="99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99"/>
      <c r="C358" s="99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99"/>
      <c r="C359" s="99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99"/>
      <c r="C360" s="99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99"/>
      <c r="C361" s="100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99"/>
      <c r="C362" s="98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99"/>
      <c r="C363" s="99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99"/>
      <c r="C364" s="99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99"/>
      <c r="C365" s="99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99"/>
      <c r="C366" s="99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99"/>
      <c r="C367" s="99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99"/>
      <c r="C368" s="99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99"/>
      <c r="C369" s="99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99"/>
      <c r="C370" s="99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100"/>
      <c r="C371" s="100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98" t="s">
        <v>503</v>
      </c>
      <c r="C372" s="98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99"/>
      <c r="C373" s="99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99"/>
      <c r="C374" s="99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99"/>
      <c r="C375" s="100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99"/>
      <c r="C376" s="98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99"/>
      <c r="C377" s="99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99"/>
      <c r="C378" s="99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99"/>
      <c r="C379" s="99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99"/>
      <c r="C380" s="99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99"/>
      <c r="C381" s="99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99"/>
      <c r="C382" s="99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99"/>
      <c r="C383" s="99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99"/>
      <c r="C384" s="99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99"/>
      <c r="C385" s="99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99"/>
      <c r="C386" s="99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99"/>
      <c r="C387" s="100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99"/>
      <c r="C388" s="98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99"/>
      <c r="C389" s="99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99"/>
      <c r="C390" s="99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99"/>
      <c r="C391" s="99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99"/>
      <c r="C392" s="99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99"/>
      <c r="C393" s="99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100"/>
      <c r="C394" s="100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98" t="s">
        <v>506</v>
      </c>
      <c r="C395" s="98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99"/>
      <c r="C396" s="99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99"/>
      <c r="C397" s="99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99"/>
      <c r="C398" s="99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99"/>
      <c r="C399" s="99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99"/>
      <c r="C400" s="99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99"/>
      <c r="C401" s="99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99"/>
      <c r="C402" s="99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99"/>
      <c r="C403" s="99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99"/>
      <c r="C404" s="99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99"/>
      <c r="C405" s="99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99"/>
      <c r="C406" s="99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99"/>
      <c r="C407" s="99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99"/>
      <c r="C408" s="99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99"/>
      <c r="C409" s="99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99"/>
      <c r="C410" s="99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99"/>
      <c r="C411" s="99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99"/>
      <c r="C412" s="99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99"/>
      <c r="C413" s="99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99"/>
      <c r="C414" s="99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99"/>
      <c r="C415" s="99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100"/>
      <c r="C416" s="100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98" t="s">
        <v>507</v>
      </c>
      <c r="C417" s="98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99"/>
      <c r="C418" s="99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99"/>
      <c r="C419" s="99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99"/>
      <c r="C420" s="100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99"/>
      <c r="C421" s="98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99"/>
      <c r="C422" s="99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99"/>
      <c r="C423" s="99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99"/>
      <c r="C424" s="100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99"/>
      <c r="C425" s="98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99"/>
      <c r="C426" s="99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99"/>
      <c r="C427" s="99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100"/>
      <c r="C428" s="100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98" t="s">
        <v>509</v>
      </c>
      <c r="C429" s="98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99"/>
      <c r="C430" s="99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99"/>
      <c r="C431" s="100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99"/>
      <c r="C432" s="98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99"/>
      <c r="C433" s="99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99"/>
      <c r="C434" s="99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99"/>
      <c r="C435" s="99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99"/>
      <c r="C436" s="99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99"/>
      <c r="C437" s="99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100"/>
      <c r="C438" s="100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98" t="s">
        <v>510</v>
      </c>
      <c r="C439" s="98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99"/>
      <c r="C440" s="99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99"/>
      <c r="C441" s="99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99"/>
      <c r="C442" s="99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99"/>
      <c r="C443" s="99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100"/>
      <c r="C444" s="100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98" t="s">
        <v>512</v>
      </c>
      <c r="C445" s="98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99"/>
      <c r="C446" s="99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99"/>
      <c r="C447" s="99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99"/>
      <c r="C448" s="99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99"/>
      <c r="C449" s="100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99"/>
      <c r="C450" s="98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100"/>
      <c r="C451" s="100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98" t="s">
        <v>516</v>
      </c>
      <c r="C452" s="98" t="s">
        <v>428</v>
      </c>
      <c r="D452" s="13">
        <v>125</v>
      </c>
      <c r="E452" s="1"/>
      <c r="F452" s="1">
        <v>134</v>
      </c>
      <c r="G452" s="1">
        <f>F452-D452</f>
        <v>9</v>
      </c>
      <c r="H452" s="5"/>
    </row>
    <row r="453" spans="2:8">
      <c r="B453" s="99"/>
      <c r="C453" s="99"/>
      <c r="D453" s="13">
        <v>125</v>
      </c>
      <c r="E453" s="1"/>
      <c r="F453" s="1">
        <v>137</v>
      </c>
      <c r="G453" s="1">
        <f t="shared" ref="G453:G456" si="42">F453-D453</f>
        <v>12</v>
      </c>
      <c r="H453" s="5"/>
    </row>
    <row r="454" spans="2:8">
      <c r="B454" s="99"/>
      <c r="C454" s="99"/>
      <c r="D454" s="13">
        <v>125</v>
      </c>
      <c r="E454" s="1"/>
      <c r="F454" s="1">
        <v>140</v>
      </c>
      <c r="G454" s="1">
        <f t="shared" si="42"/>
        <v>15</v>
      </c>
      <c r="H454" s="5"/>
    </row>
    <row r="455" spans="2:8">
      <c r="B455" s="99"/>
      <c r="C455" s="99"/>
      <c r="D455" s="13">
        <v>125</v>
      </c>
      <c r="E455" s="1"/>
      <c r="F455" s="1">
        <v>147</v>
      </c>
      <c r="G455" s="1">
        <f t="shared" si="42"/>
        <v>22</v>
      </c>
      <c r="H455" s="5"/>
    </row>
    <row r="456" spans="2:8">
      <c r="B456" s="99"/>
      <c r="C456" s="100"/>
      <c r="D456" s="13">
        <v>125</v>
      </c>
      <c r="E456" s="1"/>
      <c r="F456" s="1">
        <v>141</v>
      </c>
      <c r="G456" s="1">
        <f t="shared" si="42"/>
        <v>16</v>
      </c>
      <c r="H456" s="5"/>
    </row>
    <row r="457" spans="2:8">
      <c r="B457" s="99"/>
      <c r="C457" s="98" t="s">
        <v>375</v>
      </c>
      <c r="D457" s="13">
        <v>87</v>
      </c>
      <c r="E457" s="1">
        <v>84</v>
      </c>
      <c r="F457" s="1"/>
      <c r="G457" s="1">
        <f>E457-D457</f>
        <v>-3</v>
      </c>
      <c r="H457" s="5"/>
    </row>
    <row r="458" spans="2:8">
      <c r="B458" s="100"/>
      <c r="C458" s="100"/>
      <c r="D458" s="13">
        <v>87</v>
      </c>
      <c r="E458" s="1">
        <v>84</v>
      </c>
      <c r="F458" s="1"/>
      <c r="G458" s="1">
        <f>E458-D458</f>
        <v>-3</v>
      </c>
      <c r="H458" s="5"/>
    </row>
    <row r="459" spans="2:8">
      <c r="B459" s="98" t="s">
        <v>517</v>
      </c>
      <c r="C459" s="98" t="s">
        <v>428</v>
      </c>
      <c r="D459" s="13">
        <v>159</v>
      </c>
      <c r="E459" s="1">
        <v>150</v>
      </c>
      <c r="F459" s="1"/>
      <c r="G459" s="1">
        <f>E459-D459</f>
        <v>-9</v>
      </c>
      <c r="H459" s="5"/>
    </row>
    <row r="460" spans="2:8">
      <c r="B460" s="99"/>
      <c r="C460" s="99"/>
      <c r="D460" s="13">
        <v>159</v>
      </c>
      <c r="E460" s="1">
        <v>150</v>
      </c>
      <c r="F460" s="1"/>
      <c r="G460" s="1">
        <f t="shared" ref="G460:G462" si="43">E460-D460</f>
        <v>-9</v>
      </c>
      <c r="H460" s="5"/>
    </row>
    <row r="461" spans="2:8">
      <c r="B461" s="99"/>
      <c r="C461" s="99"/>
      <c r="D461" s="13">
        <v>159</v>
      </c>
      <c r="E461" s="1">
        <v>150</v>
      </c>
      <c r="F461" s="1"/>
      <c r="G461" s="1">
        <f t="shared" si="43"/>
        <v>-9</v>
      </c>
      <c r="H461" s="5"/>
    </row>
    <row r="462" spans="2:8">
      <c r="B462" s="99"/>
      <c r="C462" s="100"/>
      <c r="D462" s="13">
        <v>159</v>
      </c>
      <c r="E462" s="1">
        <v>150</v>
      </c>
      <c r="F462" s="1"/>
      <c r="G462" s="1">
        <f t="shared" si="43"/>
        <v>-9</v>
      </c>
      <c r="H462" s="5"/>
    </row>
    <row r="463" spans="2:8">
      <c r="B463" s="99"/>
      <c r="C463" s="98" t="s">
        <v>375</v>
      </c>
      <c r="D463" s="13">
        <v>79</v>
      </c>
      <c r="E463" s="1"/>
      <c r="F463" s="1">
        <v>98</v>
      </c>
      <c r="G463" s="1">
        <f>F463-D463</f>
        <v>19</v>
      </c>
      <c r="H463" s="5"/>
    </row>
    <row r="464" spans="2:8">
      <c r="B464" s="99"/>
      <c r="C464" s="99"/>
      <c r="D464" s="13">
        <v>79</v>
      </c>
      <c r="E464" s="1"/>
      <c r="F464" s="1">
        <v>98</v>
      </c>
      <c r="G464" s="1">
        <f t="shared" ref="G464:G474" si="44">F464-D464</f>
        <v>19</v>
      </c>
      <c r="H464" s="5"/>
    </row>
    <row r="465" spans="2:8">
      <c r="B465" s="99"/>
      <c r="C465" s="99"/>
      <c r="D465" s="13">
        <v>79</v>
      </c>
      <c r="E465" s="1"/>
      <c r="F465" s="1">
        <v>98</v>
      </c>
      <c r="G465" s="1">
        <f t="shared" si="44"/>
        <v>19</v>
      </c>
      <c r="H465" s="5"/>
    </row>
    <row r="466" spans="2:8">
      <c r="B466" s="99"/>
      <c r="C466" s="99"/>
      <c r="D466" s="13">
        <v>79</v>
      </c>
      <c r="E466" s="1"/>
      <c r="F466" s="1">
        <v>98</v>
      </c>
      <c r="G466" s="1">
        <f t="shared" si="44"/>
        <v>19</v>
      </c>
      <c r="H466" s="5"/>
    </row>
    <row r="467" spans="2:8">
      <c r="B467" s="99"/>
      <c r="C467" s="99"/>
      <c r="D467" s="13">
        <v>87</v>
      </c>
      <c r="E467" s="1"/>
      <c r="F467" s="1">
        <v>96</v>
      </c>
      <c r="G467" s="1">
        <f t="shared" si="44"/>
        <v>9</v>
      </c>
      <c r="H467" s="5"/>
    </row>
    <row r="468" spans="2:8">
      <c r="B468" s="99"/>
      <c r="C468" s="99"/>
      <c r="D468" s="13">
        <v>87</v>
      </c>
      <c r="E468" s="1"/>
      <c r="F468" s="1">
        <v>96</v>
      </c>
      <c r="G468" s="1">
        <f t="shared" si="44"/>
        <v>9</v>
      </c>
      <c r="H468" s="5"/>
    </row>
    <row r="469" spans="2:8">
      <c r="B469" s="99"/>
      <c r="C469" s="99"/>
      <c r="D469" s="13">
        <v>87</v>
      </c>
      <c r="E469" s="1"/>
      <c r="F469" s="1">
        <v>96</v>
      </c>
      <c r="G469" s="1">
        <f t="shared" si="44"/>
        <v>9</v>
      </c>
      <c r="H469" s="5"/>
    </row>
    <row r="470" spans="2:8">
      <c r="B470" s="99"/>
      <c r="C470" s="99"/>
      <c r="D470" s="13">
        <v>87</v>
      </c>
      <c r="E470" s="1"/>
      <c r="F470" s="1">
        <v>96</v>
      </c>
      <c r="G470" s="1">
        <f t="shared" si="44"/>
        <v>9</v>
      </c>
      <c r="H470" s="5"/>
    </row>
    <row r="471" spans="2:8">
      <c r="B471" s="99"/>
      <c r="C471" s="99"/>
      <c r="D471" s="13">
        <v>88</v>
      </c>
      <c r="E471" s="1"/>
      <c r="F471" s="1">
        <v>94.1</v>
      </c>
      <c r="G471" s="1">
        <f t="shared" si="44"/>
        <v>6.0999999999999943</v>
      </c>
      <c r="H471" s="5"/>
    </row>
    <row r="472" spans="2:8">
      <c r="B472" s="99"/>
      <c r="C472" s="99"/>
      <c r="D472" s="13">
        <v>88</v>
      </c>
      <c r="E472" s="1"/>
      <c r="F472" s="1">
        <v>94.4</v>
      </c>
      <c r="G472" s="1">
        <f t="shared" si="44"/>
        <v>6.4000000000000057</v>
      </c>
      <c r="H472" s="5"/>
    </row>
    <row r="473" spans="2:8">
      <c r="B473" s="99"/>
      <c r="C473" s="99"/>
      <c r="D473" s="13">
        <v>88</v>
      </c>
      <c r="E473" s="1"/>
      <c r="F473" s="1">
        <v>94.1</v>
      </c>
      <c r="G473" s="1">
        <f t="shared" si="44"/>
        <v>6.0999999999999943</v>
      </c>
      <c r="H473" s="5"/>
    </row>
    <row r="474" spans="2:8">
      <c r="B474" s="99"/>
      <c r="C474" s="100"/>
      <c r="D474" s="13">
        <v>88</v>
      </c>
      <c r="E474" s="1"/>
      <c r="F474" s="1">
        <v>94.1</v>
      </c>
      <c r="G474" s="1">
        <f t="shared" si="44"/>
        <v>6.0999999999999943</v>
      </c>
      <c r="H474" s="5"/>
    </row>
    <row r="475" spans="2:8">
      <c r="B475" s="99"/>
      <c r="C475" s="98" t="s">
        <v>428</v>
      </c>
      <c r="D475" s="13">
        <v>124</v>
      </c>
      <c r="E475" s="1">
        <v>118</v>
      </c>
      <c r="F475" s="1"/>
      <c r="G475" s="1">
        <f>E475-D475</f>
        <v>-6</v>
      </c>
      <c r="H475" s="5"/>
    </row>
    <row r="476" spans="2:8">
      <c r="B476" s="100"/>
      <c r="C476" s="100"/>
      <c r="D476" s="13">
        <v>122</v>
      </c>
      <c r="E476" s="1">
        <v>118</v>
      </c>
      <c r="F476" s="1"/>
      <c r="G476" s="1">
        <f>E476-D476</f>
        <v>-4</v>
      </c>
      <c r="H476" s="5"/>
    </row>
    <row r="477" spans="2:8">
      <c r="B477" s="98" t="s">
        <v>518</v>
      </c>
      <c r="C477" s="98" t="s">
        <v>428</v>
      </c>
      <c r="D477" s="13">
        <v>93</v>
      </c>
      <c r="E477" s="1"/>
      <c r="F477" s="1">
        <v>100</v>
      </c>
      <c r="G477" s="1">
        <f>F477-D477</f>
        <v>7</v>
      </c>
      <c r="H477" s="5"/>
    </row>
    <row r="478" spans="2:8">
      <c r="B478" s="99"/>
      <c r="C478" s="99"/>
      <c r="D478" s="13">
        <v>93</v>
      </c>
      <c r="E478" s="1"/>
      <c r="F478" s="1">
        <v>101</v>
      </c>
      <c r="G478" s="1">
        <f t="shared" ref="G478:G484" si="45">F478-D478</f>
        <v>8</v>
      </c>
      <c r="H478" s="5"/>
    </row>
    <row r="479" spans="2:8">
      <c r="B479" s="99"/>
      <c r="C479" s="100"/>
      <c r="D479" s="13">
        <v>93</v>
      </c>
      <c r="E479" s="1"/>
      <c r="F479" s="1">
        <v>94.1</v>
      </c>
      <c r="G479" s="1">
        <f t="shared" si="45"/>
        <v>1.0999999999999943</v>
      </c>
      <c r="H479" s="5"/>
    </row>
    <row r="480" spans="2:8">
      <c r="B480" s="99"/>
      <c r="C480" s="98" t="s">
        <v>375</v>
      </c>
      <c r="D480" s="13">
        <v>106</v>
      </c>
      <c r="E480" s="1"/>
      <c r="F480" s="1">
        <v>113.5</v>
      </c>
      <c r="G480" s="1">
        <f t="shared" si="45"/>
        <v>7.5</v>
      </c>
      <c r="H480" s="5"/>
    </row>
    <row r="481" spans="2:10">
      <c r="B481" s="99"/>
      <c r="C481" s="99"/>
      <c r="D481" s="13">
        <v>106</v>
      </c>
      <c r="E481" s="1"/>
      <c r="F481" s="1">
        <v>118</v>
      </c>
      <c r="G481" s="1">
        <f t="shared" si="45"/>
        <v>12</v>
      </c>
      <c r="H481" s="5"/>
    </row>
    <row r="482" spans="2:10">
      <c r="B482" s="99"/>
      <c r="C482" s="100"/>
      <c r="D482" s="13">
        <v>106</v>
      </c>
      <c r="E482" s="1"/>
      <c r="F482" s="1">
        <v>116</v>
      </c>
      <c r="G482" s="1">
        <f t="shared" si="45"/>
        <v>10</v>
      </c>
      <c r="H482" s="5"/>
    </row>
    <row r="483" spans="2:10">
      <c r="B483" s="99"/>
      <c r="C483" s="98" t="s">
        <v>428</v>
      </c>
      <c r="D483" s="13">
        <v>101</v>
      </c>
      <c r="E483" s="1"/>
      <c r="F483" s="1">
        <v>108</v>
      </c>
      <c r="G483" s="1">
        <f t="shared" si="45"/>
        <v>7</v>
      </c>
      <c r="H483" s="5"/>
    </row>
    <row r="484" spans="2:10">
      <c r="B484" s="100"/>
      <c r="C484" s="100"/>
      <c r="D484" s="13">
        <v>101</v>
      </c>
      <c r="E484" s="1"/>
      <c r="F484" s="1">
        <v>111</v>
      </c>
      <c r="G484" s="1">
        <f t="shared" si="45"/>
        <v>10</v>
      </c>
      <c r="H484" s="5"/>
    </row>
    <row r="485" spans="2:10">
      <c r="B485" s="5"/>
      <c r="C485" s="5"/>
      <c r="D485" s="5"/>
      <c r="E485" s="5"/>
      <c r="F485" s="5"/>
      <c r="G485" s="5">
        <f>SUM(G279:G484)</f>
        <v>2076.25</v>
      </c>
      <c r="H485" s="5">
        <f>G485*75</f>
        <v>155718.75</v>
      </c>
    </row>
    <row r="488" spans="2:10">
      <c r="B488" s="5" t="s">
        <v>61</v>
      </c>
      <c r="C488" s="5">
        <v>2018</v>
      </c>
      <c r="D488" s="13"/>
      <c r="E488" s="13"/>
      <c r="F488" s="13"/>
      <c r="G488" s="13"/>
      <c r="H488" s="13"/>
      <c r="I488" s="104" t="s">
        <v>527</v>
      </c>
      <c r="J488" s="105"/>
    </row>
    <row r="489" spans="2:10">
      <c r="B489" s="12"/>
      <c r="C489" s="12"/>
      <c r="D489" s="12"/>
      <c r="E489" s="20"/>
      <c r="F489" s="20"/>
      <c r="G489" s="20" t="s">
        <v>4</v>
      </c>
      <c r="H489" s="21" t="s">
        <v>9</v>
      </c>
      <c r="I489" s="106"/>
      <c r="J489" s="107"/>
    </row>
    <row r="490" spans="2:10">
      <c r="B490" s="2" t="s">
        <v>0</v>
      </c>
      <c r="C490" s="2" t="s">
        <v>1</v>
      </c>
      <c r="D490" s="2" t="s">
        <v>10</v>
      </c>
      <c r="E490" s="2" t="s">
        <v>7</v>
      </c>
      <c r="F490" s="2" t="s">
        <v>11</v>
      </c>
      <c r="G490" s="2" t="s">
        <v>12</v>
      </c>
      <c r="H490" s="22"/>
      <c r="I490" s="76" t="s">
        <v>525</v>
      </c>
      <c r="J490" s="77" t="s">
        <v>526</v>
      </c>
    </row>
    <row r="491" spans="2:10">
      <c r="B491" s="92" t="s">
        <v>519</v>
      </c>
      <c r="C491" s="101" t="s">
        <v>375</v>
      </c>
      <c r="D491" s="1">
        <v>105.2</v>
      </c>
      <c r="E491" s="1"/>
      <c r="F491" s="1">
        <v>111</v>
      </c>
      <c r="G491" s="1">
        <f>F491-D491</f>
        <v>5.7999999999999972</v>
      </c>
      <c r="H491" s="1"/>
      <c r="I491" s="1"/>
      <c r="J491" s="1"/>
    </row>
    <row r="492" spans="2:10">
      <c r="B492" s="94"/>
      <c r="C492" s="102"/>
      <c r="D492" s="1">
        <v>105.2</v>
      </c>
      <c r="E492" s="1"/>
      <c r="F492" s="1">
        <v>116</v>
      </c>
      <c r="G492" s="1">
        <f t="shared" ref="G492:G498" si="46">F492-D492</f>
        <v>10.799999999999997</v>
      </c>
      <c r="H492" s="1"/>
      <c r="I492" s="1"/>
      <c r="J492" s="1"/>
    </row>
    <row r="493" spans="2:10">
      <c r="B493" s="94"/>
      <c r="C493" s="101" t="s">
        <v>428</v>
      </c>
      <c r="D493" s="1">
        <v>87</v>
      </c>
      <c r="E493" s="1"/>
      <c r="F493" s="1">
        <v>93</v>
      </c>
      <c r="G493" s="1">
        <f t="shared" si="46"/>
        <v>6</v>
      </c>
      <c r="H493" s="1"/>
      <c r="I493" s="1"/>
      <c r="J493" s="1"/>
    </row>
    <row r="494" spans="2:10">
      <c r="B494" s="94"/>
      <c r="C494" s="102"/>
      <c r="D494" s="1">
        <v>87</v>
      </c>
      <c r="E494" s="1"/>
      <c r="F494" s="1">
        <v>93</v>
      </c>
      <c r="G494" s="1">
        <f t="shared" si="46"/>
        <v>6</v>
      </c>
      <c r="H494" s="1"/>
      <c r="I494" s="1"/>
      <c r="J494" s="1"/>
    </row>
    <row r="495" spans="2:10">
      <c r="B495" s="94"/>
      <c r="C495" s="101" t="s">
        <v>375</v>
      </c>
      <c r="D495" s="1">
        <v>105.4</v>
      </c>
      <c r="E495" s="1"/>
      <c r="F495" s="1">
        <v>112</v>
      </c>
      <c r="G495" s="1">
        <f t="shared" si="46"/>
        <v>6.5999999999999943</v>
      </c>
      <c r="H495" s="1"/>
      <c r="I495" s="1"/>
      <c r="J495" s="1"/>
    </row>
    <row r="496" spans="2:10">
      <c r="B496" s="94"/>
      <c r="C496" s="103"/>
      <c r="D496" s="1">
        <v>105.4</v>
      </c>
      <c r="E496" s="1"/>
      <c r="F496" s="1">
        <v>117</v>
      </c>
      <c r="G496" s="1">
        <f t="shared" si="46"/>
        <v>11.599999999999994</v>
      </c>
      <c r="H496" s="1"/>
      <c r="I496" s="1"/>
      <c r="J496" s="1"/>
    </row>
    <row r="497" spans="2:10">
      <c r="B497" s="94"/>
      <c r="C497" s="103"/>
      <c r="D497" s="1">
        <v>105.4</v>
      </c>
      <c r="E497" s="1"/>
      <c r="F497" s="1">
        <v>120</v>
      </c>
      <c r="G497" s="1">
        <f t="shared" si="46"/>
        <v>14.599999999999994</v>
      </c>
      <c r="H497" s="1"/>
      <c r="I497" s="1"/>
      <c r="J497" s="1"/>
    </row>
    <row r="498" spans="2:10">
      <c r="B498" s="94"/>
      <c r="C498" s="102"/>
      <c r="D498" s="1">
        <v>105.4</v>
      </c>
      <c r="E498" s="1"/>
      <c r="F498" s="1">
        <v>124</v>
      </c>
      <c r="G498" s="1">
        <f t="shared" si="46"/>
        <v>18.599999999999994</v>
      </c>
      <c r="H498" s="1"/>
      <c r="I498" s="5">
        <f>5.8+10.8+6+6+6.6+11.6+14.6+18.6</f>
        <v>80</v>
      </c>
      <c r="J498" s="5">
        <f>I498*75</f>
        <v>6000</v>
      </c>
    </row>
    <row r="499" spans="2:10">
      <c r="B499" s="93"/>
      <c r="C499" s="92" t="s">
        <v>426</v>
      </c>
      <c r="D499" s="13">
        <v>89</v>
      </c>
      <c r="E499" s="1"/>
      <c r="F499" s="1"/>
      <c r="G499" s="1"/>
      <c r="H499" s="13" t="s">
        <v>13</v>
      </c>
      <c r="I499" s="1"/>
      <c r="J499" s="1"/>
    </row>
    <row r="500" spans="2:10">
      <c r="B500" s="92" t="s">
        <v>522</v>
      </c>
      <c r="C500" s="93"/>
      <c r="D500" s="13"/>
      <c r="E500" s="1"/>
      <c r="F500" s="1">
        <v>113</v>
      </c>
      <c r="G500" s="1">
        <f>F500-D499</f>
        <v>24</v>
      </c>
      <c r="H500" s="5"/>
      <c r="I500" s="1"/>
      <c r="J500" s="1"/>
    </row>
    <row r="501" spans="2:10">
      <c r="B501" s="94"/>
      <c r="C501" s="92" t="s">
        <v>426</v>
      </c>
      <c r="D501" s="13">
        <v>118</v>
      </c>
      <c r="E501" s="1"/>
      <c r="F501" s="1">
        <v>124</v>
      </c>
      <c r="G501" s="1">
        <f>F501-D501</f>
        <v>6</v>
      </c>
      <c r="H501" s="5"/>
      <c r="I501" s="1"/>
      <c r="J501" s="1"/>
    </row>
    <row r="502" spans="2:10">
      <c r="B502" s="94"/>
      <c r="C502" s="94"/>
      <c r="D502" s="13">
        <v>118</v>
      </c>
      <c r="E502" s="1"/>
      <c r="F502" s="1">
        <v>131</v>
      </c>
      <c r="G502" s="1">
        <f t="shared" ref="G502:G528" si="47">F502-D502</f>
        <v>13</v>
      </c>
      <c r="H502" s="5"/>
      <c r="I502" s="1"/>
      <c r="J502" s="1"/>
    </row>
    <row r="503" spans="2:10">
      <c r="B503" s="94"/>
      <c r="C503" s="94"/>
      <c r="D503" s="13">
        <v>118</v>
      </c>
      <c r="E503" s="1"/>
      <c r="F503" s="1">
        <v>137</v>
      </c>
      <c r="G503" s="1">
        <f t="shared" si="47"/>
        <v>19</v>
      </c>
      <c r="H503" s="5"/>
      <c r="I503" s="1"/>
      <c r="J503" s="1"/>
    </row>
    <row r="504" spans="2:10">
      <c r="B504" s="94"/>
      <c r="C504" s="94"/>
      <c r="D504" s="13">
        <v>118</v>
      </c>
      <c r="E504" s="1"/>
      <c r="F504" s="1">
        <v>144</v>
      </c>
      <c r="G504" s="1">
        <f t="shared" si="47"/>
        <v>26</v>
      </c>
      <c r="H504" s="5"/>
      <c r="I504" s="1"/>
      <c r="J504" s="1"/>
    </row>
    <row r="505" spans="2:10">
      <c r="B505" s="94"/>
      <c r="C505" s="94"/>
      <c r="D505" s="13">
        <v>117.8</v>
      </c>
      <c r="E505" s="1"/>
      <c r="F505" s="1">
        <v>128</v>
      </c>
      <c r="G505" s="1">
        <f t="shared" si="47"/>
        <v>10.200000000000003</v>
      </c>
      <c r="H505" s="5"/>
      <c r="I505" s="1"/>
      <c r="J505" s="1"/>
    </row>
    <row r="506" spans="2:10">
      <c r="B506" s="93"/>
      <c r="C506" s="93"/>
      <c r="D506" s="13">
        <v>117.8</v>
      </c>
      <c r="E506" s="1"/>
      <c r="F506" s="1">
        <v>122</v>
      </c>
      <c r="G506" s="1">
        <f t="shared" si="47"/>
        <v>4.2000000000000028</v>
      </c>
      <c r="H506" s="5"/>
      <c r="I506" s="5">
        <f>G500+G501+G502+G503+G504+G505+G506</f>
        <v>102.4</v>
      </c>
      <c r="J506" s="5">
        <f>I506*75</f>
        <v>7680</v>
      </c>
    </row>
    <row r="507" spans="2:10">
      <c r="B507" s="98" t="s">
        <v>523</v>
      </c>
      <c r="C507" s="98" t="s">
        <v>453</v>
      </c>
      <c r="D507" s="13">
        <v>92</v>
      </c>
      <c r="E507" s="1"/>
      <c r="F507" s="1">
        <v>99.2</v>
      </c>
      <c r="G507" s="1">
        <f t="shared" si="47"/>
        <v>7.2000000000000028</v>
      </c>
      <c r="H507" s="5"/>
      <c r="I507" s="1"/>
      <c r="J507" s="1"/>
    </row>
    <row r="508" spans="2:10">
      <c r="B508" s="99"/>
      <c r="C508" s="99"/>
      <c r="D508" s="13">
        <v>92</v>
      </c>
      <c r="E508" s="1"/>
      <c r="F508" s="1">
        <v>99.2</v>
      </c>
      <c r="G508" s="1">
        <f t="shared" si="47"/>
        <v>7.2000000000000028</v>
      </c>
      <c r="H508" s="5"/>
      <c r="I508" s="1"/>
      <c r="J508" s="1"/>
    </row>
    <row r="509" spans="2:10">
      <c r="B509" s="99"/>
      <c r="C509" s="99"/>
      <c r="D509" s="13">
        <v>92</v>
      </c>
      <c r="E509" s="1"/>
      <c r="F509" s="1">
        <v>99.2</v>
      </c>
      <c r="G509" s="1">
        <f t="shared" si="47"/>
        <v>7.2000000000000028</v>
      </c>
      <c r="H509" s="5"/>
      <c r="I509" s="1"/>
      <c r="J509" s="1"/>
    </row>
    <row r="510" spans="2:10">
      <c r="B510" s="99"/>
      <c r="C510" s="100"/>
      <c r="D510" s="13">
        <v>92</v>
      </c>
      <c r="E510" s="1"/>
      <c r="F510" s="1">
        <v>99.2</v>
      </c>
      <c r="G510" s="1">
        <f t="shared" si="47"/>
        <v>7.2000000000000028</v>
      </c>
      <c r="H510" s="5"/>
      <c r="I510" s="1"/>
      <c r="J510" s="1"/>
    </row>
    <row r="511" spans="2:10">
      <c r="B511" s="99"/>
      <c r="C511" s="98" t="s">
        <v>426</v>
      </c>
      <c r="D511" s="13">
        <v>98.3</v>
      </c>
      <c r="E511" s="1"/>
      <c r="F511" s="1">
        <v>105</v>
      </c>
      <c r="G511" s="1">
        <f t="shared" si="47"/>
        <v>6.7000000000000028</v>
      </c>
      <c r="H511" s="5"/>
      <c r="I511" s="1"/>
      <c r="J511" s="1"/>
    </row>
    <row r="512" spans="2:10">
      <c r="B512" s="99"/>
      <c r="C512" s="99"/>
      <c r="D512" s="13">
        <v>98.3</v>
      </c>
      <c r="E512" s="1"/>
      <c r="F512" s="1">
        <v>108</v>
      </c>
      <c r="G512" s="1">
        <f t="shared" si="47"/>
        <v>9.7000000000000028</v>
      </c>
      <c r="H512" s="5"/>
      <c r="I512" s="1"/>
      <c r="J512" s="1"/>
    </row>
    <row r="513" spans="2:10">
      <c r="B513" s="99"/>
      <c r="C513" s="99"/>
      <c r="D513" s="13">
        <v>98.3</v>
      </c>
      <c r="E513" s="1"/>
      <c r="F513" s="1">
        <v>100</v>
      </c>
      <c r="G513" s="1">
        <f t="shared" si="47"/>
        <v>1.7000000000000028</v>
      </c>
      <c r="H513" s="5"/>
      <c r="I513" s="1"/>
      <c r="J513" s="1"/>
    </row>
    <row r="514" spans="2:10">
      <c r="B514" s="99"/>
      <c r="C514" s="99"/>
      <c r="D514" s="13">
        <v>98.3</v>
      </c>
      <c r="E514" s="1"/>
      <c r="F514" s="1">
        <v>100</v>
      </c>
      <c r="G514" s="1">
        <f t="shared" si="47"/>
        <v>1.7000000000000028</v>
      </c>
      <c r="H514" s="5"/>
      <c r="I514" s="1"/>
      <c r="J514" s="1"/>
    </row>
    <row r="515" spans="2:10">
      <c r="B515" s="99"/>
      <c r="C515" s="99"/>
      <c r="D515" s="13">
        <v>106</v>
      </c>
      <c r="E515" s="1"/>
      <c r="F515" s="1">
        <v>122</v>
      </c>
      <c r="G515" s="1">
        <f t="shared" si="47"/>
        <v>16</v>
      </c>
      <c r="H515" s="5"/>
      <c r="I515" s="1"/>
      <c r="J515" s="1"/>
    </row>
    <row r="516" spans="2:10">
      <c r="B516" s="99"/>
      <c r="C516" s="99"/>
      <c r="D516" s="13">
        <v>106</v>
      </c>
      <c r="E516" s="1"/>
      <c r="F516" s="1">
        <v>122</v>
      </c>
      <c r="G516" s="1">
        <f t="shared" si="47"/>
        <v>16</v>
      </c>
      <c r="H516" s="5"/>
      <c r="I516" s="1"/>
      <c r="J516" s="1"/>
    </row>
    <row r="517" spans="2:10">
      <c r="B517" s="99"/>
      <c r="C517" s="99"/>
      <c r="D517" s="13">
        <v>106</v>
      </c>
      <c r="E517" s="1"/>
      <c r="F517" s="1">
        <v>122</v>
      </c>
      <c r="G517" s="1">
        <f t="shared" si="47"/>
        <v>16</v>
      </c>
      <c r="H517" s="5"/>
      <c r="I517" s="1"/>
      <c r="J517" s="1"/>
    </row>
    <row r="518" spans="2:10">
      <c r="B518" s="99"/>
      <c r="C518" s="99"/>
      <c r="D518" s="13">
        <v>106</v>
      </c>
      <c r="E518" s="1"/>
      <c r="F518" s="1">
        <v>122</v>
      </c>
      <c r="G518" s="1">
        <f t="shared" si="47"/>
        <v>16</v>
      </c>
      <c r="H518" s="5"/>
      <c r="I518" s="1"/>
      <c r="J518" s="1"/>
    </row>
    <row r="519" spans="2:10">
      <c r="B519" s="99"/>
      <c r="C519" s="99"/>
      <c r="D519" s="13">
        <v>118.5</v>
      </c>
      <c r="E519" s="1"/>
      <c r="F519" s="1">
        <v>128</v>
      </c>
      <c r="G519" s="1">
        <f t="shared" si="47"/>
        <v>9.5</v>
      </c>
      <c r="H519" s="5"/>
      <c r="I519" s="1"/>
      <c r="J519" s="1"/>
    </row>
    <row r="520" spans="2:10">
      <c r="B520" s="99"/>
      <c r="C520" s="99"/>
      <c r="D520" s="13">
        <v>118.5</v>
      </c>
      <c r="E520" s="1"/>
      <c r="F520" s="1">
        <v>133</v>
      </c>
      <c r="G520" s="1">
        <f t="shared" si="47"/>
        <v>14.5</v>
      </c>
      <c r="H520" s="5"/>
      <c r="I520" s="1"/>
      <c r="J520" s="1"/>
    </row>
    <row r="521" spans="2:10">
      <c r="B521" s="99"/>
      <c r="C521" s="99"/>
      <c r="D521" s="13">
        <v>118.5</v>
      </c>
      <c r="E521" s="1"/>
      <c r="F521" s="1">
        <v>148</v>
      </c>
      <c r="G521" s="1">
        <f t="shared" si="47"/>
        <v>29.5</v>
      </c>
      <c r="H521" s="5"/>
      <c r="I521" s="1"/>
      <c r="J521" s="1"/>
    </row>
    <row r="522" spans="2:10">
      <c r="B522" s="100"/>
      <c r="C522" s="100"/>
      <c r="D522" s="13">
        <v>118.5</v>
      </c>
      <c r="E522" s="1"/>
      <c r="F522" s="1">
        <v>148</v>
      </c>
      <c r="G522" s="1">
        <f t="shared" si="47"/>
        <v>29.5</v>
      </c>
      <c r="H522" s="5"/>
      <c r="I522" s="5">
        <f>G507+G508+G509+G510+G511+G512+G513+G514+G515+G516+G517+G518+G519+G520+G521+G522</f>
        <v>195.60000000000002</v>
      </c>
      <c r="J522" s="5">
        <f>I522*75</f>
        <v>14670.000000000002</v>
      </c>
    </row>
    <row r="523" spans="2:10">
      <c r="B523" s="98" t="s">
        <v>524</v>
      </c>
      <c r="C523" s="98" t="s">
        <v>159</v>
      </c>
      <c r="D523" s="13">
        <v>83</v>
      </c>
      <c r="E523" s="1"/>
      <c r="F523" s="1">
        <v>84</v>
      </c>
      <c r="G523" s="1">
        <f t="shared" si="47"/>
        <v>1</v>
      </c>
      <c r="H523" s="5"/>
      <c r="I523" s="1"/>
      <c r="J523" s="1"/>
    </row>
    <row r="524" spans="2:10">
      <c r="B524" s="99"/>
      <c r="C524" s="99"/>
      <c r="D524" s="13">
        <v>83</v>
      </c>
      <c r="E524" s="1"/>
      <c r="F524" s="1">
        <v>84</v>
      </c>
      <c r="G524" s="1">
        <f t="shared" si="47"/>
        <v>1</v>
      </c>
      <c r="H524" s="5"/>
      <c r="I524" s="1"/>
      <c r="J524" s="1"/>
    </row>
    <row r="525" spans="2:10">
      <c r="B525" s="99"/>
      <c r="C525" s="99"/>
      <c r="D525" s="13">
        <v>70</v>
      </c>
      <c r="E525" s="1"/>
      <c r="F525" s="1">
        <v>84</v>
      </c>
      <c r="G525" s="1">
        <f t="shared" si="47"/>
        <v>14</v>
      </c>
      <c r="H525" s="5"/>
      <c r="I525" s="1"/>
      <c r="J525" s="1"/>
    </row>
    <row r="526" spans="2:10">
      <c r="B526" s="99"/>
      <c r="C526" s="99"/>
      <c r="D526" s="13">
        <v>70</v>
      </c>
      <c r="E526" s="1"/>
      <c r="F526" s="1">
        <v>84</v>
      </c>
      <c r="G526" s="1">
        <f t="shared" si="47"/>
        <v>14</v>
      </c>
      <c r="H526" s="5"/>
      <c r="I526" s="1"/>
      <c r="J526" s="1"/>
    </row>
    <row r="527" spans="2:10">
      <c r="B527" s="99"/>
      <c r="C527" s="99"/>
      <c r="D527" s="13">
        <v>68.5</v>
      </c>
      <c r="E527" s="1"/>
      <c r="F527" s="1">
        <v>80.5</v>
      </c>
      <c r="G527" s="1">
        <f t="shared" si="47"/>
        <v>12</v>
      </c>
      <c r="H527" s="5"/>
      <c r="I527" s="1"/>
      <c r="J527" s="1"/>
    </row>
    <row r="528" spans="2:10">
      <c r="B528" s="100"/>
      <c r="C528" s="100"/>
      <c r="D528" s="13">
        <v>68.5</v>
      </c>
      <c r="E528" s="1"/>
      <c r="F528" s="1">
        <v>80.5</v>
      </c>
      <c r="G528" s="1">
        <f t="shared" si="47"/>
        <v>12</v>
      </c>
      <c r="H528" s="5"/>
      <c r="I528" s="5">
        <f>G523+G524+G525+G526+G527+G528</f>
        <v>54</v>
      </c>
      <c r="J528" s="5">
        <f>I528*75</f>
        <v>4050</v>
      </c>
    </row>
    <row r="529" spans="2:10">
      <c r="B529" s="98" t="s">
        <v>528</v>
      </c>
      <c r="C529" s="98" t="s">
        <v>349</v>
      </c>
      <c r="D529" s="13">
        <v>110</v>
      </c>
      <c r="E529" s="1">
        <v>105</v>
      </c>
      <c r="F529" s="1"/>
      <c r="G529" s="1">
        <f>E529-D529</f>
        <v>-5</v>
      </c>
      <c r="H529" s="5"/>
      <c r="I529" s="5"/>
      <c r="J529" s="5"/>
    </row>
    <row r="530" spans="2:10">
      <c r="B530" s="99"/>
      <c r="C530" s="100"/>
      <c r="D530" s="13">
        <v>110</v>
      </c>
      <c r="E530" s="1">
        <v>105</v>
      </c>
      <c r="F530" s="1"/>
      <c r="G530" s="1">
        <f>E530-D530</f>
        <v>-5</v>
      </c>
      <c r="H530" s="5"/>
      <c r="I530" s="5"/>
      <c r="J530" s="5"/>
    </row>
    <row r="531" spans="2:10">
      <c r="B531" s="99"/>
      <c r="C531" s="98" t="s">
        <v>310</v>
      </c>
      <c r="D531" s="13">
        <v>98.25</v>
      </c>
      <c r="E531" s="1"/>
      <c r="F531" s="1">
        <v>105</v>
      </c>
      <c r="G531" s="1">
        <f>F531-D531</f>
        <v>6.75</v>
      </c>
      <c r="H531" s="5"/>
      <c r="I531" s="5"/>
      <c r="J531" s="5"/>
    </row>
    <row r="532" spans="2:10">
      <c r="B532" s="99"/>
      <c r="C532" s="99"/>
      <c r="D532" s="13">
        <v>98.25</v>
      </c>
      <c r="E532" s="1"/>
      <c r="F532" s="1">
        <v>111</v>
      </c>
      <c r="G532" s="1">
        <f t="shared" ref="G532:G533" si="48">F532-D532</f>
        <v>12.75</v>
      </c>
      <c r="H532" s="5"/>
      <c r="I532" s="5"/>
      <c r="J532" s="5"/>
    </row>
    <row r="533" spans="2:10">
      <c r="B533" s="100"/>
      <c r="C533" s="100"/>
      <c r="D533" s="13">
        <v>98.25</v>
      </c>
      <c r="E533" s="1"/>
      <c r="F533" s="1">
        <v>114</v>
      </c>
      <c r="G533" s="1">
        <f t="shared" si="48"/>
        <v>15.75</v>
      </c>
      <c r="H533" s="5"/>
      <c r="I533" s="5">
        <f>G529+G530+G531+G532+G533</f>
        <v>25.25</v>
      </c>
      <c r="J533" s="5">
        <f>I533*75</f>
        <v>1893.75</v>
      </c>
    </row>
    <row r="534" spans="2:10">
      <c r="B534" s="98" t="s">
        <v>529</v>
      </c>
      <c r="C534" s="98" t="s">
        <v>508</v>
      </c>
      <c r="D534" s="13">
        <v>95</v>
      </c>
      <c r="E534" s="1">
        <v>87</v>
      </c>
      <c r="F534" s="1"/>
      <c r="G534" s="1">
        <f>E534-D534</f>
        <v>-8</v>
      </c>
      <c r="H534" s="5"/>
      <c r="I534" s="5"/>
      <c r="J534" s="5"/>
    </row>
    <row r="535" spans="2:10">
      <c r="B535" s="99"/>
      <c r="C535" s="99"/>
      <c r="D535" s="13">
        <v>95</v>
      </c>
      <c r="E535" s="1">
        <v>87</v>
      </c>
      <c r="F535" s="1"/>
      <c r="G535" s="1">
        <f t="shared" ref="G535:G536" si="49">E535-D535</f>
        <v>-8</v>
      </c>
      <c r="H535" s="5"/>
      <c r="I535" s="5"/>
      <c r="J535" s="5"/>
    </row>
    <row r="536" spans="2:10">
      <c r="B536" s="99"/>
      <c r="C536" s="99"/>
      <c r="D536" s="13">
        <v>95</v>
      </c>
      <c r="E536" s="1">
        <v>87</v>
      </c>
      <c r="F536" s="1"/>
      <c r="G536" s="1">
        <f t="shared" si="49"/>
        <v>-8</v>
      </c>
      <c r="H536" s="5"/>
      <c r="I536" s="5"/>
      <c r="J536" s="5"/>
    </row>
    <row r="537" spans="2:10">
      <c r="B537" s="99"/>
      <c r="C537" s="99"/>
      <c r="D537" s="13">
        <v>93.4</v>
      </c>
      <c r="E537" s="1"/>
      <c r="F537" s="1">
        <v>105</v>
      </c>
      <c r="G537" s="1">
        <f>F537-D537</f>
        <v>11.599999999999994</v>
      </c>
      <c r="H537" s="5"/>
      <c r="I537" s="5"/>
      <c r="J537" s="5"/>
    </row>
    <row r="538" spans="2:10">
      <c r="B538" s="99"/>
      <c r="C538" s="99"/>
      <c r="D538" s="13">
        <v>93.4</v>
      </c>
      <c r="E538" s="1"/>
      <c r="F538" s="1">
        <v>108</v>
      </c>
      <c r="G538" s="1">
        <f t="shared" ref="G538:G553" si="50">F538-D538</f>
        <v>14.599999999999994</v>
      </c>
      <c r="H538" s="5"/>
      <c r="I538" s="5"/>
      <c r="J538" s="5"/>
    </row>
    <row r="539" spans="2:10">
      <c r="B539" s="99"/>
      <c r="C539" s="99"/>
      <c r="D539" s="13">
        <v>93.4</v>
      </c>
      <c r="E539" s="1"/>
      <c r="F539" s="1">
        <v>111</v>
      </c>
      <c r="G539" s="1">
        <f t="shared" si="50"/>
        <v>17.599999999999994</v>
      </c>
      <c r="H539" s="5"/>
      <c r="I539" s="5"/>
      <c r="J539" s="5"/>
    </row>
    <row r="540" spans="2:10">
      <c r="B540" s="99"/>
      <c r="C540" s="100"/>
      <c r="D540" s="13">
        <v>93.4</v>
      </c>
      <c r="E540" s="1"/>
      <c r="F540" s="1">
        <v>103</v>
      </c>
      <c r="G540" s="1">
        <f t="shared" si="50"/>
        <v>9.5999999999999943</v>
      </c>
      <c r="H540" s="5"/>
      <c r="I540" s="5"/>
      <c r="J540" s="5"/>
    </row>
    <row r="541" spans="2:10">
      <c r="B541" s="99"/>
      <c r="C541" s="98" t="s">
        <v>426</v>
      </c>
      <c r="D541" s="13">
        <v>132.30000000000001</v>
      </c>
      <c r="E541" s="1"/>
      <c r="F541" s="1">
        <v>144</v>
      </c>
      <c r="G541" s="1">
        <f t="shared" si="50"/>
        <v>11.699999999999989</v>
      </c>
      <c r="H541" s="5"/>
      <c r="I541" s="5"/>
      <c r="J541" s="5"/>
    </row>
    <row r="542" spans="2:10">
      <c r="B542" s="99"/>
      <c r="C542" s="99"/>
      <c r="D542" s="13">
        <v>132.30000000000001</v>
      </c>
      <c r="E542" s="1"/>
      <c r="F542" s="1">
        <v>144</v>
      </c>
      <c r="G542" s="1">
        <f t="shared" si="50"/>
        <v>11.699999999999989</v>
      </c>
      <c r="H542" s="5"/>
      <c r="I542" s="5"/>
      <c r="J542" s="5"/>
    </row>
    <row r="543" spans="2:10">
      <c r="B543" s="99"/>
      <c r="C543" s="99"/>
      <c r="D543" s="13">
        <v>132.30000000000001</v>
      </c>
      <c r="E543" s="1"/>
      <c r="F543" s="1">
        <v>147</v>
      </c>
      <c r="G543" s="1">
        <f t="shared" si="50"/>
        <v>14.699999999999989</v>
      </c>
      <c r="H543" s="5"/>
      <c r="I543" s="5"/>
      <c r="J543" s="5"/>
    </row>
    <row r="544" spans="2:10">
      <c r="B544" s="99"/>
      <c r="C544" s="99"/>
      <c r="D544" s="13">
        <v>128</v>
      </c>
      <c r="E544" s="1"/>
      <c r="F544" s="1">
        <v>154.4</v>
      </c>
      <c r="G544" s="1">
        <f t="shared" si="50"/>
        <v>26.400000000000006</v>
      </c>
      <c r="H544" s="5"/>
      <c r="I544" s="5"/>
      <c r="J544" s="5"/>
    </row>
    <row r="545" spans="2:10">
      <c r="B545" s="100"/>
      <c r="C545" s="100"/>
      <c r="D545" s="13">
        <v>128</v>
      </c>
      <c r="E545" s="1"/>
      <c r="F545" s="1">
        <v>164</v>
      </c>
      <c r="G545" s="1">
        <f t="shared" si="50"/>
        <v>36</v>
      </c>
      <c r="H545" s="5"/>
      <c r="I545" s="5">
        <f>G534+G535+G536+G537+G538+G539+G540+G541+G542+G543+G544+G545</f>
        <v>129.89999999999995</v>
      </c>
      <c r="J545" s="5">
        <f>I545*75</f>
        <v>9742.4999999999964</v>
      </c>
    </row>
    <row r="546" spans="2:10">
      <c r="B546" s="98" t="s">
        <v>531</v>
      </c>
      <c r="C546" s="98" t="s">
        <v>508</v>
      </c>
      <c r="D546" s="13">
        <v>111</v>
      </c>
      <c r="E546" s="1"/>
      <c r="F546" s="1">
        <v>133</v>
      </c>
      <c r="G546" s="1">
        <f t="shared" si="50"/>
        <v>22</v>
      </c>
      <c r="H546" s="5"/>
      <c r="I546" s="5"/>
      <c r="J546" s="5"/>
    </row>
    <row r="547" spans="2:10">
      <c r="B547" s="99"/>
      <c r="C547" s="99"/>
      <c r="D547" s="13">
        <v>111</v>
      </c>
      <c r="E547" s="1"/>
      <c r="F547" s="1">
        <v>133</v>
      </c>
      <c r="G547" s="1">
        <f t="shared" si="50"/>
        <v>22</v>
      </c>
      <c r="H547" s="5"/>
      <c r="I547" s="5"/>
      <c r="J547" s="5"/>
    </row>
    <row r="548" spans="2:10">
      <c r="B548" s="99"/>
      <c r="C548" s="99"/>
      <c r="D548" s="13">
        <v>150</v>
      </c>
      <c r="E548" s="1"/>
      <c r="F548" s="1">
        <v>190</v>
      </c>
      <c r="G548" s="1">
        <f t="shared" si="50"/>
        <v>40</v>
      </c>
      <c r="H548" s="5"/>
      <c r="I548" s="5"/>
      <c r="J548" s="5"/>
    </row>
    <row r="549" spans="2:10">
      <c r="B549" s="100"/>
      <c r="C549" s="100"/>
      <c r="D549" s="13">
        <v>150</v>
      </c>
      <c r="E549" s="1"/>
      <c r="F549" s="1">
        <v>190</v>
      </c>
      <c r="G549" s="1">
        <f t="shared" si="50"/>
        <v>40</v>
      </c>
      <c r="H549" s="5"/>
      <c r="I549" s="5">
        <f>22+22+40+40</f>
        <v>124</v>
      </c>
      <c r="J549" s="5">
        <f>I549*75</f>
        <v>9300</v>
      </c>
    </row>
    <row r="550" spans="2:10">
      <c r="B550" s="98" t="s">
        <v>532</v>
      </c>
      <c r="C550" s="98" t="s">
        <v>533</v>
      </c>
      <c r="D550" s="13">
        <v>105</v>
      </c>
      <c r="E550" s="1"/>
      <c r="F550" s="1">
        <v>124</v>
      </c>
      <c r="G550" s="1">
        <f t="shared" si="50"/>
        <v>19</v>
      </c>
      <c r="H550" s="5"/>
      <c r="I550" s="5"/>
      <c r="J550" s="5"/>
    </row>
    <row r="551" spans="2:10">
      <c r="B551" s="100"/>
      <c r="C551" s="100"/>
      <c r="D551" s="13">
        <v>105</v>
      </c>
      <c r="E551" s="1"/>
      <c r="F551" s="1">
        <v>124</v>
      </c>
      <c r="G551" s="1">
        <f t="shared" si="50"/>
        <v>19</v>
      </c>
      <c r="H551" s="5"/>
      <c r="I551" s="5">
        <v>38</v>
      </c>
      <c r="J551" s="5">
        <f>I551*75</f>
        <v>2850</v>
      </c>
    </row>
    <row r="552" spans="2:10">
      <c r="B552" s="98" t="s">
        <v>534</v>
      </c>
      <c r="C552" s="98" t="s">
        <v>375</v>
      </c>
      <c r="D552" s="13">
        <v>118</v>
      </c>
      <c r="E552" s="1"/>
      <c r="F552" s="1">
        <v>138</v>
      </c>
      <c r="G552" s="1">
        <f t="shared" si="50"/>
        <v>20</v>
      </c>
      <c r="H552" s="5"/>
      <c r="I552" s="5"/>
      <c r="J552" s="5"/>
    </row>
    <row r="553" spans="2:10">
      <c r="B553" s="100"/>
      <c r="C553" s="100"/>
      <c r="D553" s="13">
        <v>118</v>
      </c>
      <c r="E553" s="1"/>
      <c r="F553" s="1">
        <v>138</v>
      </c>
      <c r="G553" s="1">
        <f t="shared" si="50"/>
        <v>20</v>
      </c>
      <c r="H553" s="5"/>
      <c r="I553" s="5">
        <v>40</v>
      </c>
      <c r="J553" s="5">
        <f>I553*75</f>
        <v>3000</v>
      </c>
    </row>
    <row r="554" spans="2:10">
      <c r="B554" s="92" t="s">
        <v>535</v>
      </c>
      <c r="C554" s="92" t="s">
        <v>375</v>
      </c>
      <c r="D554" s="13">
        <v>105</v>
      </c>
      <c r="E554" s="1">
        <v>100</v>
      </c>
      <c r="F554" s="1"/>
      <c r="G554" s="1">
        <f>E554-D554</f>
        <v>-5</v>
      </c>
      <c r="H554" s="5"/>
      <c r="I554" s="5"/>
      <c r="J554" s="5"/>
    </row>
    <row r="555" spans="2:10">
      <c r="B555" s="94"/>
      <c r="C555" s="94"/>
      <c r="D555" s="13">
        <v>105</v>
      </c>
      <c r="E555" s="1">
        <v>100</v>
      </c>
      <c r="F555" s="1"/>
      <c r="G555" s="1">
        <f>E555-D555</f>
        <v>-5</v>
      </c>
      <c r="H555" s="5"/>
      <c r="I555" s="5"/>
      <c r="J555" s="5"/>
    </row>
    <row r="556" spans="2:10">
      <c r="B556" s="94"/>
      <c r="C556" s="94"/>
      <c r="D556" s="13">
        <v>105</v>
      </c>
      <c r="E556" s="1">
        <v>100</v>
      </c>
      <c r="F556" s="1"/>
      <c r="G556" s="1">
        <f>E556-D556</f>
        <v>-5</v>
      </c>
      <c r="H556" s="5"/>
      <c r="I556" s="5"/>
      <c r="J556" s="5"/>
    </row>
    <row r="557" spans="2:10">
      <c r="B557" s="94"/>
      <c r="C557" s="94"/>
      <c r="D557" s="13">
        <v>106</v>
      </c>
      <c r="E557" s="1"/>
      <c r="F557" s="1">
        <v>120</v>
      </c>
      <c r="G557" s="1">
        <f>F557-D557</f>
        <v>14</v>
      </c>
      <c r="H557" s="5"/>
      <c r="I557" s="5"/>
      <c r="J557" s="5"/>
    </row>
    <row r="558" spans="2:10">
      <c r="B558" s="94"/>
      <c r="C558" s="94"/>
      <c r="D558" s="13">
        <v>106</v>
      </c>
      <c r="E558" s="1"/>
      <c r="F558" s="1">
        <v>120</v>
      </c>
      <c r="G558" s="1">
        <f t="shared" ref="G558:G559" si="51">F558-D558</f>
        <v>14</v>
      </c>
      <c r="H558" s="5"/>
      <c r="I558" s="5"/>
      <c r="J558" s="5"/>
    </row>
    <row r="559" spans="2:10">
      <c r="B559" s="94"/>
      <c r="C559" s="94"/>
      <c r="D559" s="13">
        <v>106</v>
      </c>
      <c r="E559" s="1"/>
      <c r="F559" s="1">
        <v>120</v>
      </c>
      <c r="G559" s="1">
        <f t="shared" si="51"/>
        <v>14</v>
      </c>
      <c r="H559" s="5"/>
      <c r="I559" s="5"/>
      <c r="J559" s="5"/>
    </row>
    <row r="560" spans="2:10">
      <c r="B560" s="94"/>
      <c r="C560" s="94"/>
      <c r="D560" s="13">
        <v>110</v>
      </c>
      <c r="E560" s="1"/>
      <c r="F560" s="1">
        <v>118</v>
      </c>
      <c r="G560" s="1">
        <f>F560-D560</f>
        <v>8</v>
      </c>
      <c r="H560" s="5"/>
      <c r="I560" s="5"/>
      <c r="J560" s="5"/>
    </row>
    <row r="561" spans="2:10">
      <c r="B561" s="94"/>
      <c r="C561" s="94"/>
      <c r="D561" s="13">
        <v>100</v>
      </c>
      <c r="E561" s="1"/>
      <c r="F561" s="1">
        <v>121</v>
      </c>
      <c r="G561" s="1">
        <f t="shared" ref="G561:G562" si="52">F561-D561</f>
        <v>21</v>
      </c>
      <c r="H561" s="5"/>
      <c r="I561" s="5"/>
      <c r="J561" s="5"/>
    </row>
    <row r="562" spans="2:10">
      <c r="B562" s="94"/>
      <c r="C562" s="94"/>
      <c r="D562" s="13">
        <v>108</v>
      </c>
      <c r="E562" s="1"/>
      <c r="F562" s="1">
        <v>121</v>
      </c>
      <c r="G562" s="1">
        <f t="shared" si="52"/>
        <v>13</v>
      </c>
      <c r="H562" s="5"/>
      <c r="I562" s="5">
        <f>G554+G555+G556+G557+G558+G559+G560+G561+G562</f>
        <v>69</v>
      </c>
      <c r="J562" s="5">
        <f>I562*75</f>
        <v>5175</v>
      </c>
    </row>
    <row r="563" spans="2:10">
      <c r="B563" s="93"/>
      <c r="C563" s="93"/>
      <c r="D563" s="13">
        <v>121</v>
      </c>
      <c r="E563" s="1"/>
      <c r="F563" s="1"/>
      <c r="G563" s="1"/>
      <c r="H563" s="13" t="s">
        <v>13</v>
      </c>
      <c r="I563" s="5"/>
      <c r="J563" s="5"/>
    </row>
    <row r="564" spans="2:10">
      <c r="B564" s="78" t="s">
        <v>537</v>
      </c>
      <c r="C564" s="92" t="s">
        <v>375</v>
      </c>
      <c r="D564" s="13"/>
      <c r="E564" s="1"/>
      <c r="F564" s="1">
        <v>151</v>
      </c>
      <c r="G564" s="1">
        <f>F564-D563</f>
        <v>30</v>
      </c>
      <c r="H564" s="13"/>
      <c r="I564" s="5"/>
      <c r="J564" s="5"/>
    </row>
    <row r="565" spans="2:10">
      <c r="B565" s="78" t="s">
        <v>535</v>
      </c>
      <c r="C565" s="94"/>
      <c r="D565" s="13">
        <v>110</v>
      </c>
      <c r="E565" s="1"/>
      <c r="F565" s="1"/>
      <c r="G565" s="1"/>
      <c r="H565" s="13" t="s">
        <v>13</v>
      </c>
      <c r="I565" s="5"/>
      <c r="J565" s="5"/>
    </row>
    <row r="566" spans="2:10">
      <c r="B566" s="92" t="s">
        <v>537</v>
      </c>
      <c r="C566" s="94"/>
      <c r="D566" s="13"/>
      <c r="E566" s="1"/>
      <c r="F566" s="1">
        <v>138</v>
      </c>
      <c r="G566" s="1">
        <f>F566-D565</f>
        <v>28</v>
      </c>
      <c r="H566" s="5"/>
      <c r="I566" s="5"/>
      <c r="J566" s="5"/>
    </row>
    <row r="567" spans="2:10">
      <c r="B567" s="94"/>
      <c r="C567" s="94"/>
      <c r="D567" s="13">
        <v>132</v>
      </c>
      <c r="E567" s="1"/>
      <c r="F567" s="1">
        <v>142</v>
      </c>
      <c r="G567" s="1">
        <f>F567-D567</f>
        <v>10</v>
      </c>
      <c r="H567" s="5"/>
      <c r="I567" s="5"/>
      <c r="J567" s="5"/>
    </row>
    <row r="568" spans="2:10">
      <c r="B568" s="94"/>
      <c r="C568" s="94"/>
      <c r="D568" s="13">
        <v>132</v>
      </c>
      <c r="E568" s="1"/>
      <c r="F568" s="1">
        <v>167</v>
      </c>
      <c r="G568" s="1">
        <f t="shared" ref="G568:G570" si="53">F568-D568</f>
        <v>35</v>
      </c>
      <c r="H568" s="5"/>
      <c r="I568" s="5"/>
      <c r="J568" s="5"/>
    </row>
    <row r="569" spans="2:10">
      <c r="B569" s="94"/>
      <c r="C569" s="94"/>
      <c r="D569" s="13">
        <v>132</v>
      </c>
      <c r="E569" s="1"/>
      <c r="F569" s="1">
        <v>208</v>
      </c>
      <c r="G569" s="1">
        <f t="shared" si="53"/>
        <v>76</v>
      </c>
      <c r="H569" s="5"/>
      <c r="I569" s="5"/>
      <c r="J569" s="5"/>
    </row>
    <row r="570" spans="2:10">
      <c r="B570" s="94"/>
      <c r="C570" s="93"/>
      <c r="D570" s="13">
        <v>132</v>
      </c>
      <c r="E570" s="1"/>
      <c r="F570" s="1">
        <v>208</v>
      </c>
      <c r="G570" s="1">
        <f t="shared" si="53"/>
        <v>76</v>
      </c>
      <c r="H570" s="5"/>
      <c r="I570" s="5"/>
      <c r="J570" s="5"/>
    </row>
    <row r="571" spans="2:10">
      <c r="B571" s="94"/>
      <c r="C571" s="92" t="s">
        <v>533</v>
      </c>
      <c r="D571" s="13">
        <v>40</v>
      </c>
      <c r="E571" s="1">
        <v>30</v>
      </c>
      <c r="F571" s="1"/>
      <c r="G571" s="1">
        <f>E571-D571</f>
        <v>-10</v>
      </c>
      <c r="H571" s="5"/>
      <c r="I571" s="5"/>
      <c r="J571" s="5"/>
    </row>
    <row r="572" spans="2:10">
      <c r="B572" s="93"/>
      <c r="C572" s="93"/>
      <c r="D572" s="13">
        <v>38</v>
      </c>
      <c r="E572" s="1">
        <v>30</v>
      </c>
      <c r="F572" s="1"/>
      <c r="G572" s="1">
        <f>E572-D572</f>
        <v>-8</v>
      </c>
      <c r="H572" s="5"/>
      <c r="I572" s="5">
        <f>G564+G566+G567+G568+G569+G570+G571+G572</f>
        <v>237</v>
      </c>
      <c r="J572" s="5">
        <f>I572*75</f>
        <v>17775</v>
      </c>
    </row>
    <row r="573" spans="2:10">
      <c r="B573" s="98" t="s">
        <v>538</v>
      </c>
      <c r="C573" s="98" t="s">
        <v>310</v>
      </c>
      <c r="D573" s="13">
        <v>65.2</v>
      </c>
      <c r="E573" s="1"/>
      <c r="F573" s="1">
        <v>76</v>
      </c>
      <c r="G573" s="1">
        <f>F573-D573</f>
        <v>10.799999999999997</v>
      </c>
      <c r="H573" s="5"/>
      <c r="I573" s="5"/>
      <c r="J573" s="5"/>
    </row>
    <row r="574" spans="2:10">
      <c r="B574" s="99"/>
      <c r="C574" s="99"/>
      <c r="D574" s="13">
        <v>65.2</v>
      </c>
      <c r="E574" s="1"/>
      <c r="F574" s="1">
        <v>83.7</v>
      </c>
      <c r="G574" s="1">
        <f t="shared" ref="G574:G578" si="54">F574-D574</f>
        <v>18.5</v>
      </c>
      <c r="H574" s="5"/>
      <c r="I574" s="5"/>
      <c r="J574" s="5"/>
    </row>
    <row r="575" spans="2:10">
      <c r="B575" s="99"/>
      <c r="C575" s="99"/>
      <c r="D575" s="13">
        <v>65.2</v>
      </c>
      <c r="E575" s="1"/>
      <c r="F575" s="1">
        <v>98</v>
      </c>
      <c r="G575" s="1">
        <f t="shared" si="54"/>
        <v>32.799999999999997</v>
      </c>
      <c r="H575" s="5"/>
      <c r="I575" s="5"/>
      <c r="J575" s="5"/>
    </row>
    <row r="576" spans="2:10">
      <c r="B576" s="99"/>
      <c r="C576" s="99"/>
      <c r="D576" s="13">
        <v>65.2</v>
      </c>
      <c r="E576" s="1"/>
      <c r="F576" s="1">
        <v>98</v>
      </c>
      <c r="G576" s="1">
        <f t="shared" si="54"/>
        <v>32.799999999999997</v>
      </c>
      <c r="H576" s="5"/>
      <c r="I576" s="5"/>
      <c r="J576" s="5"/>
    </row>
    <row r="577" spans="2:10">
      <c r="B577" s="99"/>
      <c r="C577" s="99"/>
      <c r="D577" s="13">
        <v>65.2</v>
      </c>
      <c r="E577" s="1"/>
      <c r="F577" s="1">
        <v>92</v>
      </c>
      <c r="G577" s="1">
        <f t="shared" si="54"/>
        <v>26.799999999999997</v>
      </c>
      <c r="H577" s="5"/>
      <c r="I577" s="5"/>
      <c r="J577" s="5"/>
    </row>
    <row r="578" spans="2:10">
      <c r="B578" s="99"/>
      <c r="C578" s="100"/>
      <c r="D578" s="13">
        <v>65.2</v>
      </c>
      <c r="E578" s="1"/>
      <c r="F578" s="1">
        <v>92</v>
      </c>
      <c r="G578" s="1">
        <f t="shared" si="54"/>
        <v>26.799999999999997</v>
      </c>
      <c r="H578" s="5"/>
      <c r="I578" s="5"/>
      <c r="J578" s="5"/>
    </row>
    <row r="579" spans="2:10">
      <c r="B579" s="99"/>
      <c r="C579" s="98" t="s">
        <v>508</v>
      </c>
      <c r="D579" s="13">
        <v>50</v>
      </c>
      <c r="E579" s="1">
        <v>46</v>
      </c>
      <c r="F579" s="1"/>
      <c r="G579" s="1">
        <f>E579-D579</f>
        <v>-4</v>
      </c>
      <c r="H579" s="5"/>
      <c r="I579" s="5"/>
      <c r="J579" s="5"/>
    </row>
    <row r="580" spans="2:10">
      <c r="B580" s="100"/>
      <c r="C580" s="100"/>
      <c r="D580" s="13">
        <v>50</v>
      </c>
      <c r="E580" s="1">
        <v>46</v>
      </c>
      <c r="F580" s="1"/>
      <c r="G580" s="1">
        <f>E580-D580</f>
        <v>-4</v>
      </c>
      <c r="H580" s="5"/>
      <c r="I580" s="5">
        <f>G573+G574+G575+G576+G577+G578+G579+G580</f>
        <v>140.5</v>
      </c>
      <c r="J580" s="5">
        <f>I580*75</f>
        <v>10537.5</v>
      </c>
    </row>
    <row r="581" spans="2:10">
      <c r="B581" s="98" t="s">
        <v>539</v>
      </c>
      <c r="C581" s="98" t="s">
        <v>310</v>
      </c>
      <c r="D581" s="13">
        <v>102</v>
      </c>
      <c r="E581" s="1">
        <v>75</v>
      </c>
      <c r="F581" s="1"/>
      <c r="G581" s="1">
        <f>E581-D581</f>
        <v>-27</v>
      </c>
      <c r="H581" s="5"/>
      <c r="I581" s="5"/>
      <c r="J581" s="5"/>
    </row>
    <row r="582" spans="2:10">
      <c r="B582" s="99"/>
      <c r="C582" s="99"/>
      <c r="D582" s="13">
        <v>102</v>
      </c>
      <c r="E582" s="1">
        <v>75</v>
      </c>
      <c r="F582" s="1"/>
      <c r="G582" s="1">
        <f>E582-D582</f>
        <v>-27</v>
      </c>
      <c r="H582" s="5"/>
      <c r="I582" s="5"/>
      <c r="J582" s="5"/>
    </row>
    <row r="583" spans="2:10">
      <c r="B583" s="99"/>
      <c r="C583" s="99"/>
      <c r="D583" s="13">
        <v>90</v>
      </c>
      <c r="E583" s="1"/>
      <c r="F583" s="1">
        <v>93</v>
      </c>
      <c r="G583" s="1">
        <f>F583-D583</f>
        <v>3</v>
      </c>
      <c r="H583" s="5"/>
      <c r="I583" s="5"/>
      <c r="J583" s="5"/>
    </row>
    <row r="584" spans="2:10">
      <c r="B584" s="99"/>
      <c r="C584" s="99"/>
      <c r="D584" s="13">
        <v>88</v>
      </c>
      <c r="E584" s="1"/>
      <c r="F584" s="1">
        <v>93</v>
      </c>
      <c r="G584" s="1">
        <f t="shared" ref="G584:G588" si="55">F584-D584</f>
        <v>5</v>
      </c>
      <c r="H584" s="5"/>
      <c r="I584" s="5"/>
      <c r="J584" s="5"/>
    </row>
    <row r="585" spans="2:10">
      <c r="B585" s="99"/>
      <c r="C585" s="99"/>
      <c r="D585" s="13">
        <v>63</v>
      </c>
      <c r="E585" s="1"/>
      <c r="F585" s="1">
        <v>88</v>
      </c>
      <c r="G585" s="1">
        <f t="shared" si="55"/>
        <v>25</v>
      </c>
      <c r="H585" s="5"/>
      <c r="I585" s="5"/>
      <c r="J585" s="5"/>
    </row>
    <row r="586" spans="2:10">
      <c r="B586" s="99"/>
      <c r="C586" s="100"/>
      <c r="D586" s="13">
        <v>63</v>
      </c>
      <c r="E586" s="1"/>
      <c r="F586" s="1">
        <v>88</v>
      </c>
      <c r="G586" s="1">
        <f t="shared" si="55"/>
        <v>25</v>
      </c>
      <c r="H586" s="5"/>
      <c r="I586" s="5"/>
      <c r="J586" s="5"/>
    </row>
    <row r="587" spans="2:10">
      <c r="B587" s="99"/>
      <c r="C587" s="98" t="s">
        <v>541</v>
      </c>
      <c r="D587" s="13">
        <v>120.25</v>
      </c>
      <c r="E587" s="1"/>
      <c r="F587" s="1">
        <v>138</v>
      </c>
      <c r="G587" s="1">
        <f t="shared" si="55"/>
        <v>17.75</v>
      </c>
      <c r="H587" s="5"/>
      <c r="I587" s="5"/>
      <c r="J587" s="5"/>
    </row>
    <row r="588" spans="2:10">
      <c r="B588" s="100"/>
      <c r="C588" s="100"/>
      <c r="D588" s="13">
        <v>120.25</v>
      </c>
      <c r="E588" s="1"/>
      <c r="F588" s="1">
        <v>138</v>
      </c>
      <c r="G588" s="1">
        <f t="shared" si="55"/>
        <v>17.75</v>
      </c>
      <c r="H588" s="5"/>
      <c r="I588" s="5">
        <f>G581+G582+G584+G585+G586+G587+G588</f>
        <v>36.5</v>
      </c>
      <c r="J588" s="5">
        <f>I588*75</f>
        <v>2737.5</v>
      </c>
    </row>
    <row r="589" spans="2:10">
      <c r="B589" s="98" t="s">
        <v>540</v>
      </c>
      <c r="C589" s="98" t="s">
        <v>316</v>
      </c>
      <c r="D589" s="13">
        <v>74</v>
      </c>
      <c r="E589" s="1">
        <v>68</v>
      </c>
      <c r="F589" s="1"/>
      <c r="G589" s="1">
        <f>E589-D589</f>
        <v>-6</v>
      </c>
      <c r="H589" s="5"/>
      <c r="I589" s="5"/>
      <c r="J589" s="5"/>
    </row>
    <row r="590" spans="2:10">
      <c r="B590" s="99"/>
      <c r="C590" s="99"/>
      <c r="D590" s="13">
        <v>74</v>
      </c>
      <c r="E590" s="1">
        <v>68</v>
      </c>
      <c r="F590" s="1"/>
      <c r="G590" s="1">
        <f>E590-D590</f>
        <v>-6</v>
      </c>
      <c r="H590" s="5"/>
      <c r="I590" s="5"/>
      <c r="J590" s="5"/>
    </row>
    <row r="591" spans="2:10">
      <c r="B591" s="99"/>
      <c r="C591" s="99"/>
      <c r="D591" s="13">
        <v>63</v>
      </c>
      <c r="E591" s="1"/>
      <c r="F591" s="1">
        <v>83</v>
      </c>
      <c r="G591" s="1">
        <f>F591-D591</f>
        <v>20</v>
      </c>
      <c r="H591" s="5"/>
      <c r="I591" s="5"/>
      <c r="J591" s="5"/>
    </row>
    <row r="592" spans="2:10">
      <c r="B592" s="99"/>
      <c r="C592" s="99"/>
      <c r="D592" s="13">
        <v>63</v>
      </c>
      <c r="E592" s="1"/>
      <c r="F592" s="1">
        <v>83</v>
      </c>
      <c r="G592" s="1">
        <f t="shared" ref="G592:G612" si="56">F592-D592</f>
        <v>20</v>
      </c>
      <c r="H592" s="5"/>
      <c r="I592" s="5"/>
      <c r="J592" s="5"/>
    </row>
    <row r="593" spans="2:10">
      <c r="B593" s="99"/>
      <c r="C593" s="99"/>
      <c r="D593" s="13">
        <v>68</v>
      </c>
      <c r="E593" s="1"/>
      <c r="F593" s="1">
        <v>100</v>
      </c>
      <c r="G593" s="1">
        <f t="shared" si="56"/>
        <v>32</v>
      </c>
      <c r="H593" s="5"/>
      <c r="I593" s="5"/>
      <c r="J593" s="5"/>
    </row>
    <row r="594" spans="2:10">
      <c r="B594" s="99"/>
      <c r="C594" s="99"/>
      <c r="D594" s="13">
        <v>68</v>
      </c>
      <c r="E594" s="1"/>
      <c r="F594" s="1">
        <v>108</v>
      </c>
      <c r="G594" s="1">
        <f t="shared" si="56"/>
        <v>40</v>
      </c>
      <c r="H594" s="5"/>
      <c r="I594" s="5"/>
      <c r="J594" s="5"/>
    </row>
    <row r="595" spans="2:10">
      <c r="B595" s="99"/>
      <c r="C595" s="99"/>
      <c r="D595" s="13">
        <v>75</v>
      </c>
      <c r="E595" s="1"/>
      <c r="F595" s="1">
        <v>112</v>
      </c>
      <c r="G595" s="1">
        <f t="shared" si="56"/>
        <v>37</v>
      </c>
      <c r="H595" s="5"/>
      <c r="I595" s="5"/>
      <c r="J595" s="5"/>
    </row>
    <row r="596" spans="2:10">
      <c r="B596" s="100"/>
      <c r="C596" s="100"/>
      <c r="D596" s="13">
        <v>75</v>
      </c>
      <c r="E596" s="1"/>
      <c r="F596" s="1">
        <v>112</v>
      </c>
      <c r="G596" s="1">
        <f t="shared" si="56"/>
        <v>37</v>
      </c>
      <c r="H596" s="5"/>
      <c r="I596" s="5">
        <f>G589+G590+G591+G592+G593+G594+G595+G596</f>
        <v>174</v>
      </c>
      <c r="J596" s="5">
        <f>I596*75</f>
        <v>13050</v>
      </c>
    </row>
    <row r="597" spans="2:10">
      <c r="B597" s="98" t="s">
        <v>542</v>
      </c>
      <c r="C597" s="98" t="s">
        <v>316</v>
      </c>
      <c r="D597" s="13">
        <v>75</v>
      </c>
      <c r="E597" s="1"/>
      <c r="F597" s="1">
        <v>89</v>
      </c>
      <c r="G597" s="1">
        <f t="shared" si="56"/>
        <v>14</v>
      </c>
      <c r="H597" s="5"/>
      <c r="I597" s="5"/>
      <c r="J597" s="5"/>
    </row>
    <row r="598" spans="2:10">
      <c r="B598" s="99"/>
      <c r="C598" s="99"/>
      <c r="D598" s="13">
        <v>75</v>
      </c>
      <c r="E598" s="1"/>
      <c r="F598" s="1">
        <v>93</v>
      </c>
      <c r="G598" s="1">
        <f t="shared" si="56"/>
        <v>18</v>
      </c>
      <c r="H598" s="5"/>
      <c r="I598" s="5"/>
      <c r="J598" s="5"/>
    </row>
    <row r="599" spans="2:10">
      <c r="B599" s="99"/>
      <c r="C599" s="99"/>
      <c r="D599" s="13">
        <v>75</v>
      </c>
      <c r="E599" s="1"/>
      <c r="F599" s="1">
        <v>95</v>
      </c>
      <c r="G599" s="1">
        <f t="shared" si="56"/>
        <v>20</v>
      </c>
      <c r="H599" s="5"/>
      <c r="I599" s="5"/>
      <c r="J599" s="5"/>
    </row>
    <row r="600" spans="2:10">
      <c r="B600" s="99"/>
      <c r="C600" s="99"/>
      <c r="D600" s="13">
        <v>75</v>
      </c>
      <c r="E600" s="1"/>
      <c r="F600" s="1">
        <v>97</v>
      </c>
      <c r="G600" s="1">
        <f t="shared" si="56"/>
        <v>22</v>
      </c>
      <c r="H600" s="5"/>
      <c r="I600" s="5"/>
      <c r="J600" s="5"/>
    </row>
    <row r="601" spans="2:10">
      <c r="B601" s="99"/>
      <c r="C601" s="99"/>
      <c r="D601" s="13">
        <v>93</v>
      </c>
      <c r="E601" s="1"/>
      <c r="F601" s="1">
        <v>103</v>
      </c>
      <c r="G601" s="1">
        <f t="shared" si="56"/>
        <v>10</v>
      </c>
      <c r="H601" s="5"/>
      <c r="I601" s="5"/>
      <c r="J601" s="5"/>
    </row>
    <row r="602" spans="2:10">
      <c r="B602" s="99"/>
      <c r="C602" s="99"/>
      <c r="D602" s="13">
        <v>93</v>
      </c>
      <c r="E602" s="1"/>
      <c r="F602" s="1">
        <v>109</v>
      </c>
      <c r="G602" s="1">
        <f t="shared" si="56"/>
        <v>16</v>
      </c>
      <c r="H602" s="5"/>
      <c r="I602" s="5"/>
      <c r="J602" s="5"/>
    </row>
    <row r="603" spans="2:10">
      <c r="B603" s="99"/>
      <c r="C603" s="99"/>
      <c r="D603" s="13">
        <v>93</v>
      </c>
      <c r="E603" s="1"/>
      <c r="F603" s="1">
        <v>113</v>
      </c>
      <c r="G603" s="1">
        <f t="shared" si="56"/>
        <v>20</v>
      </c>
      <c r="H603" s="5"/>
      <c r="I603" s="5"/>
      <c r="J603" s="5"/>
    </row>
    <row r="604" spans="2:10">
      <c r="B604" s="99"/>
      <c r="C604" s="99"/>
      <c r="D604" s="13">
        <v>93</v>
      </c>
      <c r="E604" s="1"/>
      <c r="F604" s="1">
        <v>125</v>
      </c>
      <c r="G604" s="1">
        <f t="shared" si="56"/>
        <v>32</v>
      </c>
      <c r="H604" s="5"/>
      <c r="I604" s="5"/>
      <c r="J604" s="5"/>
    </row>
    <row r="605" spans="2:10">
      <c r="B605" s="99"/>
      <c r="C605" s="99"/>
      <c r="D605" s="13">
        <v>110.5</v>
      </c>
      <c r="E605" s="1"/>
      <c r="F605" s="1">
        <v>120</v>
      </c>
      <c r="G605" s="1">
        <f t="shared" si="56"/>
        <v>9.5</v>
      </c>
      <c r="H605" s="5"/>
      <c r="I605" s="5"/>
      <c r="J605" s="5"/>
    </row>
    <row r="606" spans="2:10">
      <c r="B606" s="99"/>
      <c r="C606" s="99"/>
      <c r="D606" s="13">
        <v>110.5</v>
      </c>
      <c r="E606" s="1"/>
      <c r="F606" s="1">
        <v>120</v>
      </c>
      <c r="G606" s="1">
        <f t="shared" si="56"/>
        <v>9.5</v>
      </c>
      <c r="H606" s="5"/>
      <c r="I606" s="5"/>
      <c r="J606" s="5"/>
    </row>
    <row r="607" spans="2:10">
      <c r="B607" s="99"/>
      <c r="C607" s="99"/>
      <c r="D607" s="13">
        <v>110.5</v>
      </c>
      <c r="E607" s="1"/>
      <c r="F607" s="1">
        <v>114</v>
      </c>
      <c r="G607" s="1">
        <f t="shared" si="56"/>
        <v>3.5</v>
      </c>
      <c r="H607" s="5"/>
      <c r="I607" s="5"/>
      <c r="J607" s="5"/>
    </row>
    <row r="608" spans="2:10">
      <c r="B608" s="100"/>
      <c r="C608" s="100"/>
      <c r="D608" s="13">
        <v>110.5</v>
      </c>
      <c r="E608" s="1"/>
      <c r="F608" s="1">
        <v>114</v>
      </c>
      <c r="G608" s="1">
        <f t="shared" si="56"/>
        <v>3.5</v>
      </c>
      <c r="H608" s="5"/>
      <c r="I608" s="5">
        <f>G597+G599+G600+G601+G602+G603+G604+G606+G607+G608</f>
        <v>150.5</v>
      </c>
      <c r="J608" s="5">
        <f>I608*75</f>
        <v>11287.5</v>
      </c>
    </row>
    <row r="609" spans="2:10">
      <c r="B609" s="98" t="s">
        <v>543</v>
      </c>
      <c r="C609" s="98" t="s">
        <v>159</v>
      </c>
      <c r="D609" s="13">
        <v>80.2</v>
      </c>
      <c r="E609" s="1"/>
      <c r="F609" s="1">
        <v>90</v>
      </c>
      <c r="G609" s="1">
        <f t="shared" si="56"/>
        <v>9.7999999999999972</v>
      </c>
      <c r="H609" s="5"/>
      <c r="I609" s="5"/>
      <c r="J609" s="5"/>
    </row>
    <row r="610" spans="2:10">
      <c r="B610" s="99"/>
      <c r="C610" s="99"/>
      <c r="D610" s="13">
        <v>80.2</v>
      </c>
      <c r="E610" s="1"/>
      <c r="F610" s="1">
        <v>90</v>
      </c>
      <c r="G610" s="1">
        <f t="shared" si="56"/>
        <v>9.7999999999999972</v>
      </c>
      <c r="H610" s="5"/>
      <c r="I610" s="5"/>
      <c r="J610" s="5"/>
    </row>
    <row r="611" spans="2:10">
      <c r="B611" s="99"/>
      <c r="C611" s="99"/>
      <c r="D611" s="13">
        <v>80.2</v>
      </c>
      <c r="E611" s="1"/>
      <c r="F611" s="1">
        <v>93</v>
      </c>
      <c r="G611" s="1">
        <f t="shared" si="56"/>
        <v>12.799999999999997</v>
      </c>
      <c r="H611" s="5"/>
      <c r="I611" s="5"/>
      <c r="J611" s="5"/>
    </row>
    <row r="612" spans="2:10">
      <c r="B612" s="99"/>
      <c r="C612" s="99"/>
      <c r="D612" s="13">
        <v>80.2</v>
      </c>
      <c r="E612" s="1"/>
      <c r="F612" s="1">
        <v>93</v>
      </c>
      <c r="G612" s="1">
        <f t="shared" si="56"/>
        <v>12.799999999999997</v>
      </c>
      <c r="H612" s="5"/>
      <c r="I612" s="5"/>
      <c r="J612" s="5"/>
    </row>
    <row r="613" spans="2:10">
      <c r="B613" s="99"/>
      <c r="C613" s="99"/>
      <c r="D613" s="13">
        <v>75</v>
      </c>
      <c r="E613" s="1">
        <v>65</v>
      </c>
      <c r="F613" s="1"/>
      <c r="G613" s="1">
        <f>E613-D613</f>
        <v>-10</v>
      </c>
      <c r="H613" s="5"/>
      <c r="I613" s="5"/>
      <c r="J613" s="5"/>
    </row>
    <row r="614" spans="2:10">
      <c r="B614" s="99"/>
      <c r="C614" s="99"/>
      <c r="D614" s="13">
        <v>75</v>
      </c>
      <c r="E614" s="1">
        <v>65</v>
      </c>
      <c r="F614" s="1"/>
      <c r="G614" s="1">
        <f t="shared" ref="G614:G616" si="57">E614-D614</f>
        <v>-10</v>
      </c>
      <c r="H614" s="5"/>
      <c r="I614" s="5"/>
      <c r="J614" s="5"/>
    </row>
    <row r="615" spans="2:10">
      <c r="B615" s="99"/>
      <c r="C615" s="99"/>
      <c r="D615" s="13">
        <v>75</v>
      </c>
      <c r="E615" s="1">
        <v>65</v>
      </c>
      <c r="F615" s="1"/>
      <c r="G615" s="1">
        <f t="shared" si="57"/>
        <v>-10</v>
      </c>
      <c r="H615" s="5"/>
      <c r="I615" s="5"/>
      <c r="J615" s="5"/>
    </row>
    <row r="616" spans="2:10">
      <c r="B616" s="99"/>
      <c r="C616" s="100"/>
      <c r="D616" s="13">
        <v>75</v>
      </c>
      <c r="E616" s="1">
        <v>65</v>
      </c>
      <c r="F616" s="1"/>
      <c r="G616" s="1">
        <f t="shared" si="57"/>
        <v>-10</v>
      </c>
      <c r="H616" s="5"/>
      <c r="I616" s="5"/>
      <c r="J616" s="5"/>
    </row>
    <row r="617" spans="2:10">
      <c r="B617" s="99"/>
      <c r="C617" s="98" t="s">
        <v>310</v>
      </c>
      <c r="D617" s="13">
        <v>118</v>
      </c>
      <c r="E617" s="1"/>
      <c r="F617" s="1">
        <v>137</v>
      </c>
      <c r="G617" s="1">
        <f>F617-D617</f>
        <v>19</v>
      </c>
      <c r="H617" s="5"/>
      <c r="I617" s="5"/>
      <c r="J617" s="5"/>
    </row>
    <row r="618" spans="2:10">
      <c r="B618" s="99"/>
      <c r="C618" s="99"/>
      <c r="D618" s="13">
        <v>118</v>
      </c>
      <c r="E618" s="1"/>
      <c r="F618" s="1">
        <v>137</v>
      </c>
      <c r="G618" s="1">
        <f t="shared" ref="G618:G622" si="58">F618-D618</f>
        <v>19</v>
      </c>
      <c r="H618" s="5"/>
      <c r="I618" s="5"/>
      <c r="J618" s="5"/>
    </row>
    <row r="619" spans="2:10">
      <c r="B619" s="99"/>
      <c r="C619" s="99"/>
      <c r="D619" s="13">
        <v>118</v>
      </c>
      <c r="E619" s="1"/>
      <c r="F619" s="1">
        <v>146</v>
      </c>
      <c r="G619" s="1">
        <f t="shared" si="58"/>
        <v>28</v>
      </c>
      <c r="H619" s="5"/>
      <c r="I619" s="5"/>
      <c r="J619" s="5"/>
    </row>
    <row r="620" spans="2:10">
      <c r="B620" s="100"/>
      <c r="C620" s="100"/>
      <c r="D620" s="13">
        <v>118</v>
      </c>
      <c r="E620" s="1"/>
      <c r="F620" s="1">
        <v>146</v>
      </c>
      <c r="G620" s="1">
        <f t="shared" si="58"/>
        <v>28</v>
      </c>
      <c r="H620" s="5"/>
      <c r="I620" s="5">
        <f>G609+G610+G611+G612+G613+G614+G615+G616+G617+G618+G619+G620</f>
        <v>99.199999999999989</v>
      </c>
      <c r="J620" s="5">
        <f>I620*75</f>
        <v>7439.9999999999991</v>
      </c>
    </row>
    <row r="621" spans="2:10">
      <c r="B621" s="98" t="s">
        <v>546</v>
      </c>
      <c r="C621" s="98" t="s">
        <v>310</v>
      </c>
      <c r="D621" s="13">
        <v>118</v>
      </c>
      <c r="E621" s="1"/>
      <c r="F621" s="1">
        <v>136</v>
      </c>
      <c r="G621" s="1">
        <f t="shared" si="58"/>
        <v>18</v>
      </c>
      <c r="H621" s="5"/>
      <c r="I621" s="5"/>
      <c r="J621" s="5"/>
    </row>
    <row r="622" spans="2:10">
      <c r="B622" s="99"/>
      <c r="C622" s="99"/>
      <c r="D622" s="13">
        <v>118</v>
      </c>
      <c r="E622" s="1"/>
      <c r="F622" s="1">
        <v>136</v>
      </c>
      <c r="G622" s="1">
        <f t="shared" si="58"/>
        <v>18</v>
      </c>
      <c r="H622" s="5"/>
      <c r="I622" s="5"/>
      <c r="J622" s="5"/>
    </row>
    <row r="623" spans="2:10">
      <c r="B623" s="99"/>
      <c r="C623" s="99"/>
      <c r="D623" s="13">
        <v>118</v>
      </c>
      <c r="E623" s="1">
        <v>108</v>
      </c>
      <c r="F623" s="1"/>
      <c r="G623" s="1">
        <f>E623-D623</f>
        <v>-10</v>
      </c>
      <c r="H623" s="5"/>
      <c r="I623" s="5"/>
      <c r="J623" s="5"/>
    </row>
    <row r="624" spans="2:10">
      <c r="B624" s="100"/>
      <c r="C624" s="100"/>
      <c r="D624" s="13">
        <v>118</v>
      </c>
      <c r="E624" s="1">
        <v>108</v>
      </c>
      <c r="F624" s="1"/>
      <c r="G624" s="1">
        <f>E624-D624</f>
        <v>-10</v>
      </c>
      <c r="H624" s="5"/>
      <c r="I624" s="5">
        <f>G621+G622+G623+G624</f>
        <v>16</v>
      </c>
      <c r="J624" s="5">
        <f>I624*75</f>
        <v>1200</v>
      </c>
    </row>
    <row r="625" spans="2:10">
      <c r="B625" s="1"/>
      <c r="C625" s="1"/>
      <c r="D625" s="1"/>
      <c r="E625" s="1"/>
      <c r="F625" s="1"/>
      <c r="G625" s="5">
        <f>SUM(G491:G624)</f>
        <v>1742.3499999999997</v>
      </c>
      <c r="H625" s="5">
        <f>G625*75</f>
        <v>130676.24999999997</v>
      </c>
      <c r="I625" s="1"/>
      <c r="J625" s="1"/>
    </row>
    <row r="628" spans="2:10">
      <c r="B628" s="5" t="s">
        <v>76</v>
      </c>
      <c r="C628" s="5">
        <v>2018</v>
      </c>
      <c r="D628" s="13"/>
      <c r="E628" s="13"/>
      <c r="F628" s="13"/>
      <c r="G628" s="13"/>
      <c r="H628" s="13"/>
      <c r="I628" s="104" t="s">
        <v>527</v>
      </c>
      <c r="J628" s="105"/>
    </row>
    <row r="629" spans="2:10">
      <c r="B629" s="12"/>
      <c r="C629" s="12"/>
      <c r="D629" s="12"/>
      <c r="E629" s="20"/>
      <c r="F629" s="20"/>
      <c r="G629" s="20" t="s">
        <v>4</v>
      </c>
      <c r="H629" s="21" t="s">
        <v>9</v>
      </c>
      <c r="I629" s="106"/>
      <c r="J629" s="107"/>
    </row>
    <row r="630" spans="2:10">
      <c r="B630" s="2" t="s">
        <v>0</v>
      </c>
      <c r="C630" s="2" t="s">
        <v>1</v>
      </c>
      <c r="D630" s="2" t="s">
        <v>10</v>
      </c>
      <c r="E630" s="2" t="s">
        <v>7</v>
      </c>
      <c r="F630" s="2" t="s">
        <v>11</v>
      </c>
      <c r="G630" s="2" t="s">
        <v>12</v>
      </c>
      <c r="H630" s="22"/>
      <c r="I630" s="76" t="s">
        <v>525</v>
      </c>
      <c r="J630" s="77" t="s">
        <v>526</v>
      </c>
    </row>
    <row r="631" spans="2:10">
      <c r="B631" s="98" t="s">
        <v>551</v>
      </c>
      <c r="C631" s="98" t="s">
        <v>425</v>
      </c>
      <c r="D631" s="1">
        <v>68</v>
      </c>
      <c r="E631" s="1">
        <v>62</v>
      </c>
      <c r="F631" s="1"/>
      <c r="G631" s="1">
        <f>E631-D631</f>
        <v>-6</v>
      </c>
      <c r="H631" s="1"/>
      <c r="I631" s="1"/>
      <c r="J631" s="1"/>
    </row>
    <row r="632" spans="2:10">
      <c r="B632" s="99"/>
      <c r="C632" s="100"/>
      <c r="D632" s="1">
        <v>68</v>
      </c>
      <c r="E632" s="1">
        <v>62</v>
      </c>
      <c r="F632" s="1"/>
      <c r="G632" s="1">
        <f t="shared" ref="G632:G634" si="59">E632-D632</f>
        <v>-6</v>
      </c>
      <c r="H632" s="1"/>
      <c r="I632" s="1"/>
      <c r="J632" s="1"/>
    </row>
    <row r="633" spans="2:10">
      <c r="B633" s="99"/>
      <c r="C633" s="98" t="s">
        <v>159</v>
      </c>
      <c r="D633" s="1">
        <v>100</v>
      </c>
      <c r="E633" s="1">
        <v>94</v>
      </c>
      <c r="F633" s="1"/>
      <c r="G633" s="1">
        <f t="shared" si="59"/>
        <v>-6</v>
      </c>
      <c r="H633" s="1"/>
      <c r="I633" s="1"/>
      <c r="J633" s="1"/>
    </row>
    <row r="634" spans="2:10">
      <c r="B634" s="99"/>
      <c r="C634" s="100"/>
      <c r="D634" s="1">
        <v>100</v>
      </c>
      <c r="E634" s="1">
        <v>94</v>
      </c>
      <c r="F634" s="1"/>
      <c r="G634" s="1">
        <f t="shared" si="59"/>
        <v>-6</v>
      </c>
      <c r="H634" s="1"/>
      <c r="I634" s="1"/>
      <c r="J634" s="1"/>
    </row>
    <row r="635" spans="2:10">
      <c r="B635" s="99"/>
      <c r="C635" s="98" t="s">
        <v>425</v>
      </c>
      <c r="D635" s="1">
        <v>68</v>
      </c>
      <c r="E635" s="1"/>
      <c r="F635" s="1">
        <v>80</v>
      </c>
      <c r="G635" s="1">
        <f>F635-D635</f>
        <v>12</v>
      </c>
      <c r="H635" s="1"/>
      <c r="I635" s="1"/>
      <c r="J635" s="1"/>
    </row>
    <row r="636" spans="2:10">
      <c r="B636" s="99"/>
      <c r="C636" s="99"/>
      <c r="D636" s="1">
        <v>68</v>
      </c>
      <c r="E636" s="1"/>
      <c r="F636" s="1">
        <v>80</v>
      </c>
      <c r="G636" s="1">
        <f t="shared" ref="G636:G638" si="60">F636-D636</f>
        <v>12</v>
      </c>
      <c r="H636" s="1"/>
      <c r="I636" s="1"/>
      <c r="J636" s="1"/>
    </row>
    <row r="637" spans="2:10">
      <c r="B637" s="99"/>
      <c r="C637" s="99"/>
      <c r="D637" s="1">
        <v>68</v>
      </c>
      <c r="E637" s="1"/>
      <c r="F637" s="1">
        <v>83</v>
      </c>
      <c r="G637" s="1">
        <f t="shared" si="60"/>
        <v>15</v>
      </c>
      <c r="H637" s="1"/>
      <c r="I637" s="1"/>
      <c r="J637" s="1"/>
    </row>
    <row r="638" spans="2:10">
      <c r="B638" s="100"/>
      <c r="C638" s="100"/>
      <c r="D638" s="1">
        <v>68</v>
      </c>
      <c r="E638" s="1"/>
      <c r="F638" s="1">
        <v>83</v>
      </c>
      <c r="G638" s="1">
        <f t="shared" si="60"/>
        <v>15</v>
      </c>
      <c r="H638" s="1"/>
      <c r="I638" s="5">
        <v>30</v>
      </c>
      <c r="J638" s="5">
        <v>2250</v>
      </c>
    </row>
    <row r="639" spans="2:10">
      <c r="B639" s="98" t="s">
        <v>554</v>
      </c>
      <c r="C639" s="98" t="s">
        <v>159</v>
      </c>
      <c r="D639" s="1">
        <v>80.2</v>
      </c>
      <c r="E639" s="1">
        <v>76</v>
      </c>
      <c r="F639" s="1"/>
      <c r="G639" s="1">
        <f>E639-D639</f>
        <v>-4.2000000000000028</v>
      </c>
      <c r="H639" s="1"/>
      <c r="I639" s="5"/>
      <c r="J639" s="5"/>
    </row>
    <row r="640" spans="2:10">
      <c r="B640" s="99"/>
      <c r="C640" s="99"/>
      <c r="D640" s="1">
        <v>80.2</v>
      </c>
      <c r="E640" s="1">
        <v>76</v>
      </c>
      <c r="F640" s="1"/>
      <c r="G640" s="1">
        <f t="shared" ref="G640:G642" si="61">E640-D640</f>
        <v>-4.2000000000000028</v>
      </c>
      <c r="H640" s="1"/>
      <c r="I640" s="5"/>
      <c r="J640" s="5"/>
    </row>
    <row r="641" spans="2:10">
      <c r="B641" s="99"/>
      <c r="C641" s="99"/>
      <c r="D641" s="1">
        <v>78.25</v>
      </c>
      <c r="E641" s="1">
        <v>73</v>
      </c>
      <c r="F641" s="1"/>
      <c r="G641" s="1">
        <f t="shared" si="61"/>
        <v>-5.25</v>
      </c>
      <c r="H641" s="1"/>
      <c r="I641" s="5"/>
      <c r="J641" s="5"/>
    </row>
    <row r="642" spans="2:10">
      <c r="B642" s="99"/>
      <c r="C642" s="100"/>
      <c r="D642" s="1">
        <v>78.25</v>
      </c>
      <c r="E642" s="1">
        <v>73</v>
      </c>
      <c r="F642" s="1"/>
      <c r="G642" s="1">
        <f t="shared" si="61"/>
        <v>-5.25</v>
      </c>
      <c r="H642" s="1"/>
      <c r="I642" s="5"/>
      <c r="J642" s="5"/>
    </row>
    <row r="643" spans="2:10">
      <c r="B643" s="99"/>
      <c r="C643" s="98" t="s">
        <v>425</v>
      </c>
      <c r="D643" s="1">
        <v>75</v>
      </c>
      <c r="E643" s="1"/>
      <c r="F643" s="1">
        <v>87</v>
      </c>
      <c r="G643" s="1">
        <f>F643-D643</f>
        <v>12</v>
      </c>
      <c r="H643" s="1"/>
      <c r="I643" s="5"/>
      <c r="J643" s="5"/>
    </row>
    <row r="644" spans="2:10">
      <c r="B644" s="100"/>
      <c r="C644" s="100"/>
      <c r="D644" s="1">
        <v>75</v>
      </c>
      <c r="E644" s="1"/>
      <c r="F644" s="1">
        <v>87</v>
      </c>
      <c r="G644" s="1">
        <f>F644-D644</f>
        <v>12</v>
      </c>
      <c r="H644" s="1"/>
      <c r="I644" s="5">
        <f>G639+G640+G641+G642+G643+G644</f>
        <v>5.0999999999999943</v>
      </c>
      <c r="J644" s="5">
        <f>I644*75</f>
        <v>382.49999999999955</v>
      </c>
    </row>
    <row r="645" spans="2:10">
      <c r="B645" s="98" t="s">
        <v>555</v>
      </c>
      <c r="C645" s="98" t="s">
        <v>425</v>
      </c>
      <c r="D645" s="1">
        <v>89.2</v>
      </c>
      <c r="E645" s="1">
        <v>82</v>
      </c>
      <c r="F645" s="1"/>
      <c r="G645" s="1">
        <f>E645-D645</f>
        <v>-7.2000000000000028</v>
      </c>
      <c r="H645" s="1"/>
      <c r="I645" s="5"/>
      <c r="J645" s="5"/>
    </row>
    <row r="646" spans="2:10">
      <c r="B646" s="99"/>
      <c r="C646" s="100"/>
      <c r="D646" s="1">
        <v>89.2</v>
      </c>
      <c r="E646" s="1">
        <v>82</v>
      </c>
      <c r="F646" s="1"/>
      <c r="G646" s="1">
        <f>E646-D646</f>
        <v>-7.2000000000000028</v>
      </c>
      <c r="H646" s="1"/>
      <c r="I646" s="5"/>
      <c r="J646" s="5"/>
    </row>
    <row r="647" spans="2:10">
      <c r="B647" s="99"/>
      <c r="C647" s="98" t="s">
        <v>316</v>
      </c>
      <c r="D647" s="1">
        <v>112.2</v>
      </c>
      <c r="E647" s="1"/>
      <c r="F647" s="1">
        <v>118</v>
      </c>
      <c r="G647" s="1">
        <f>F647-D647</f>
        <v>5.7999999999999972</v>
      </c>
      <c r="H647" s="1"/>
      <c r="I647" s="5"/>
      <c r="J647" s="5"/>
    </row>
    <row r="648" spans="2:10">
      <c r="B648" s="99"/>
      <c r="C648" s="99"/>
      <c r="D648" s="1">
        <v>112.2</v>
      </c>
      <c r="E648" s="1"/>
      <c r="F648" s="1">
        <v>122</v>
      </c>
      <c r="G648" s="1">
        <f t="shared" ref="G648:G660" si="62">F648-D648</f>
        <v>9.7999999999999972</v>
      </c>
      <c r="H648" s="1"/>
      <c r="I648" s="5"/>
      <c r="J648" s="5"/>
    </row>
    <row r="649" spans="2:10">
      <c r="B649" s="99"/>
      <c r="C649" s="99"/>
      <c r="D649" s="1">
        <v>112.2</v>
      </c>
      <c r="E649" s="1"/>
      <c r="F649" s="1">
        <v>126</v>
      </c>
      <c r="G649" s="1">
        <f t="shared" si="62"/>
        <v>13.799999999999997</v>
      </c>
      <c r="H649" s="1"/>
      <c r="I649" s="5"/>
      <c r="J649" s="5"/>
    </row>
    <row r="650" spans="2:10">
      <c r="B650" s="99"/>
      <c r="C650" s="99"/>
      <c r="D650" s="1">
        <v>112.2</v>
      </c>
      <c r="E650" s="1"/>
      <c r="F650" s="1">
        <v>129.69999999999999</v>
      </c>
      <c r="G650" s="1">
        <f t="shared" si="62"/>
        <v>17.499999999999986</v>
      </c>
      <c r="H650" s="1"/>
      <c r="I650" s="5"/>
      <c r="J650" s="5"/>
    </row>
    <row r="651" spans="2:10">
      <c r="B651" s="99"/>
      <c r="C651" s="99"/>
      <c r="D651" s="1">
        <v>139</v>
      </c>
      <c r="E651" s="1"/>
      <c r="F651" s="1">
        <v>188</v>
      </c>
      <c r="G651" s="1">
        <f t="shared" si="62"/>
        <v>49</v>
      </c>
      <c r="H651" s="1"/>
      <c r="I651" s="5"/>
      <c r="J651" s="5"/>
    </row>
    <row r="652" spans="2:10">
      <c r="B652" s="100"/>
      <c r="C652" s="100"/>
      <c r="D652" s="1">
        <v>139</v>
      </c>
      <c r="E652" s="1"/>
      <c r="F652" s="1">
        <v>188</v>
      </c>
      <c r="G652" s="1">
        <f t="shared" si="62"/>
        <v>49</v>
      </c>
      <c r="H652" s="1"/>
      <c r="I652" s="5">
        <f>G645+G646+G647+G648+G649+G650+G651+G652</f>
        <v>130.49999999999997</v>
      </c>
      <c r="J652" s="5">
        <f>I652*75</f>
        <v>9787.4999999999982</v>
      </c>
    </row>
    <row r="653" spans="2:10">
      <c r="B653" s="98" t="s">
        <v>556</v>
      </c>
      <c r="C653" s="98" t="s">
        <v>425</v>
      </c>
      <c r="D653" s="1">
        <v>75</v>
      </c>
      <c r="E653" s="1"/>
      <c r="F653" s="1">
        <v>94</v>
      </c>
      <c r="G653" s="1">
        <f t="shared" si="62"/>
        <v>19</v>
      </c>
      <c r="H653" s="1"/>
      <c r="I653" s="5"/>
      <c r="J653" s="5"/>
    </row>
    <row r="654" spans="2:10">
      <c r="B654" s="99"/>
      <c r="C654" s="99"/>
      <c r="D654" s="1">
        <v>75</v>
      </c>
      <c r="E654" s="1"/>
      <c r="F654" s="1">
        <v>98</v>
      </c>
      <c r="G654" s="1">
        <f t="shared" si="62"/>
        <v>23</v>
      </c>
      <c r="H654" s="1"/>
      <c r="I654" s="5"/>
      <c r="J654" s="5"/>
    </row>
    <row r="655" spans="2:10">
      <c r="B655" s="99"/>
      <c r="C655" s="99"/>
      <c r="D655" s="1">
        <v>75</v>
      </c>
      <c r="E655" s="1"/>
      <c r="F655" s="1">
        <v>100</v>
      </c>
      <c r="G655" s="1">
        <f t="shared" si="62"/>
        <v>25</v>
      </c>
      <c r="H655" s="1"/>
      <c r="I655" s="5"/>
      <c r="J655" s="5"/>
    </row>
    <row r="656" spans="2:10">
      <c r="B656" s="100"/>
      <c r="C656" s="100"/>
      <c r="D656" s="1">
        <v>75</v>
      </c>
      <c r="E656" s="1"/>
      <c r="F656" s="1">
        <v>100</v>
      </c>
      <c r="G656" s="1">
        <f t="shared" si="62"/>
        <v>25</v>
      </c>
      <c r="H656" s="1"/>
      <c r="I656" s="5">
        <f>G653+G654+G655+G656</f>
        <v>92</v>
      </c>
      <c r="J656" s="5">
        <f>I656*75</f>
        <v>6900</v>
      </c>
    </row>
    <row r="657" spans="2:10">
      <c r="B657" s="98" t="s">
        <v>557</v>
      </c>
      <c r="C657" s="98" t="s">
        <v>316</v>
      </c>
      <c r="D657" s="1">
        <v>87</v>
      </c>
      <c r="E657" s="1"/>
      <c r="F657" s="1">
        <v>93.8</v>
      </c>
      <c r="G657" s="1">
        <f t="shared" si="62"/>
        <v>6.7999999999999972</v>
      </c>
      <c r="H657" s="1"/>
      <c r="I657" s="5"/>
      <c r="J657" s="5"/>
    </row>
    <row r="658" spans="2:10">
      <c r="B658" s="99"/>
      <c r="C658" s="99"/>
      <c r="D658" s="1">
        <v>87</v>
      </c>
      <c r="E658" s="1"/>
      <c r="F658" s="1">
        <v>93.8</v>
      </c>
      <c r="G658" s="1">
        <f t="shared" si="62"/>
        <v>6.7999999999999972</v>
      </c>
      <c r="H658" s="1"/>
      <c r="I658" s="5"/>
      <c r="J658" s="5"/>
    </row>
    <row r="659" spans="2:10">
      <c r="B659" s="99"/>
      <c r="C659" s="99"/>
      <c r="D659" s="1">
        <v>87</v>
      </c>
      <c r="E659" s="1"/>
      <c r="F659" s="1">
        <v>93.8</v>
      </c>
      <c r="G659" s="1">
        <f t="shared" si="62"/>
        <v>6.7999999999999972</v>
      </c>
      <c r="H659" s="1"/>
      <c r="I659" s="5"/>
      <c r="J659" s="5"/>
    </row>
    <row r="660" spans="2:10">
      <c r="B660" s="99"/>
      <c r="C660" s="99"/>
      <c r="D660" s="1">
        <v>87</v>
      </c>
      <c r="E660" s="1"/>
      <c r="F660" s="1">
        <v>93.8</v>
      </c>
      <c r="G660" s="1">
        <f t="shared" si="62"/>
        <v>6.7999999999999972</v>
      </c>
      <c r="H660" s="1"/>
      <c r="I660" s="5"/>
      <c r="J660" s="5"/>
    </row>
    <row r="661" spans="2:10">
      <c r="B661" s="99"/>
      <c r="C661" s="99"/>
      <c r="D661" s="1">
        <v>87</v>
      </c>
      <c r="E661" s="1">
        <v>84</v>
      </c>
      <c r="F661" s="1"/>
      <c r="G661" s="1">
        <f>E661-D661</f>
        <v>-3</v>
      </c>
      <c r="H661" s="1"/>
      <c r="I661" s="5"/>
      <c r="J661" s="5"/>
    </row>
    <row r="662" spans="2:10">
      <c r="B662" s="99"/>
      <c r="C662" s="100"/>
      <c r="D662" s="1">
        <v>87</v>
      </c>
      <c r="E662" s="1">
        <v>84</v>
      </c>
      <c r="F662" s="1"/>
      <c r="G662" s="1">
        <f>E662-D662</f>
        <v>-3</v>
      </c>
      <c r="H662" s="1"/>
      <c r="I662" s="5"/>
      <c r="J662" s="5"/>
    </row>
    <row r="663" spans="2:10">
      <c r="B663" s="99"/>
      <c r="C663" s="98" t="s">
        <v>425</v>
      </c>
      <c r="D663" s="1">
        <v>96.2</v>
      </c>
      <c r="E663" s="1"/>
      <c r="F663" s="1">
        <v>108</v>
      </c>
      <c r="G663" s="1">
        <f>F663-D663</f>
        <v>11.799999999999997</v>
      </c>
      <c r="H663" s="1"/>
      <c r="I663" s="5"/>
      <c r="J663" s="5"/>
    </row>
    <row r="664" spans="2:10">
      <c r="B664" s="99"/>
      <c r="C664" s="99"/>
      <c r="D664" s="1">
        <v>96.2</v>
      </c>
      <c r="E664" s="1"/>
      <c r="F664" s="1">
        <v>108</v>
      </c>
      <c r="G664" s="1">
        <f t="shared" ref="G664:G677" si="63">F664-D664</f>
        <v>11.799999999999997</v>
      </c>
      <c r="H664" s="1"/>
      <c r="I664" s="5"/>
      <c r="J664" s="5"/>
    </row>
    <row r="665" spans="2:10">
      <c r="B665" s="99"/>
      <c r="C665" s="99"/>
      <c r="D665" s="1">
        <v>96.2</v>
      </c>
      <c r="E665" s="1"/>
      <c r="F665" s="1">
        <v>108</v>
      </c>
      <c r="G665" s="1">
        <f t="shared" si="63"/>
        <v>11.799999999999997</v>
      </c>
      <c r="H665" s="1"/>
      <c r="I665" s="5"/>
      <c r="J665" s="5"/>
    </row>
    <row r="666" spans="2:10">
      <c r="B666" s="100"/>
      <c r="C666" s="100"/>
      <c r="D666" s="1">
        <v>96.2</v>
      </c>
      <c r="E666" s="1"/>
      <c r="F666" s="1">
        <v>108</v>
      </c>
      <c r="G666" s="1">
        <f t="shared" si="63"/>
        <v>11.799999999999997</v>
      </c>
      <c r="H666" s="1"/>
      <c r="I666" s="5">
        <f>G657+G658+G660+G661+G662+G663+G664+G665+G666</f>
        <v>61.59999999999998</v>
      </c>
      <c r="J666" s="5">
        <f>I666*75</f>
        <v>4619.9999999999982</v>
      </c>
    </row>
    <row r="667" spans="2:10">
      <c r="B667" s="95" t="s">
        <v>558</v>
      </c>
      <c r="C667" s="95" t="s">
        <v>425</v>
      </c>
      <c r="D667" s="1">
        <v>107.3</v>
      </c>
      <c r="E667" s="1"/>
      <c r="F667" s="1">
        <v>117</v>
      </c>
      <c r="G667" s="1">
        <f t="shared" si="63"/>
        <v>9.7000000000000028</v>
      </c>
      <c r="H667" s="1"/>
      <c r="I667" s="5"/>
      <c r="J667" s="5"/>
    </row>
    <row r="668" spans="2:10">
      <c r="B668" s="96"/>
      <c r="C668" s="96"/>
      <c r="D668" s="1">
        <v>107.3</v>
      </c>
      <c r="E668" s="1"/>
      <c r="F668" s="1">
        <v>122.2</v>
      </c>
      <c r="G668" s="1">
        <f t="shared" si="63"/>
        <v>14.900000000000006</v>
      </c>
      <c r="H668" s="1"/>
      <c r="I668" s="5"/>
      <c r="J668" s="5"/>
    </row>
    <row r="669" spans="2:10">
      <c r="B669" s="96"/>
      <c r="C669" s="96"/>
      <c r="D669" s="1">
        <v>107.3</v>
      </c>
      <c r="E669" s="1"/>
      <c r="F669" s="1">
        <v>127.4</v>
      </c>
      <c r="G669" s="1">
        <f t="shared" si="63"/>
        <v>20.100000000000009</v>
      </c>
      <c r="H669" s="1"/>
      <c r="I669" s="5"/>
      <c r="J669" s="5"/>
    </row>
    <row r="670" spans="2:10">
      <c r="B670" s="96"/>
      <c r="C670" s="96"/>
      <c r="D670" s="1">
        <v>107.3</v>
      </c>
      <c r="E670" s="1"/>
      <c r="F670" s="1">
        <v>127.4</v>
      </c>
      <c r="G670" s="1">
        <f t="shared" si="63"/>
        <v>20.100000000000009</v>
      </c>
      <c r="H670" s="1"/>
      <c r="I670" s="5"/>
      <c r="J670" s="5"/>
    </row>
    <row r="671" spans="2:10">
      <c r="B671" s="96"/>
      <c r="C671" s="96"/>
      <c r="D671" s="1">
        <v>112</v>
      </c>
      <c r="E671" s="1"/>
      <c r="F671" s="1">
        <v>119.5</v>
      </c>
      <c r="G671" s="1">
        <f t="shared" si="63"/>
        <v>7.5</v>
      </c>
      <c r="H671" s="1"/>
      <c r="I671" s="5"/>
      <c r="J671" s="5"/>
    </row>
    <row r="672" spans="2:10">
      <c r="B672" s="96"/>
      <c r="C672" s="96"/>
      <c r="D672" s="1">
        <v>112</v>
      </c>
      <c r="E672" s="1"/>
      <c r="F672" s="1">
        <v>119.5</v>
      </c>
      <c r="G672" s="1">
        <f t="shared" si="63"/>
        <v>7.5</v>
      </c>
      <c r="H672" s="1"/>
      <c r="I672" s="5"/>
      <c r="J672" s="5"/>
    </row>
    <row r="673" spans="2:10">
      <c r="B673" s="96"/>
      <c r="C673" s="96"/>
      <c r="D673" s="1">
        <v>112</v>
      </c>
      <c r="E673" s="1"/>
      <c r="F673" s="1">
        <v>123</v>
      </c>
      <c r="G673" s="1">
        <f t="shared" si="63"/>
        <v>11</v>
      </c>
      <c r="H673" s="1"/>
      <c r="I673" s="5"/>
      <c r="J673" s="5"/>
    </row>
    <row r="674" spans="2:10">
      <c r="B674" s="96"/>
      <c r="C674" s="96"/>
      <c r="D674" s="1">
        <v>112</v>
      </c>
      <c r="E674" s="1"/>
      <c r="F674" s="1">
        <v>123</v>
      </c>
      <c r="G674" s="1">
        <f t="shared" si="63"/>
        <v>11</v>
      </c>
      <c r="H674" s="1"/>
      <c r="I674" s="5"/>
      <c r="J674" s="5"/>
    </row>
    <row r="675" spans="2:10">
      <c r="B675" s="96"/>
      <c r="C675" s="96"/>
      <c r="D675" s="1">
        <v>108</v>
      </c>
      <c r="E675" s="1"/>
      <c r="F675" s="1">
        <v>118.8</v>
      </c>
      <c r="G675" s="1">
        <f t="shared" si="63"/>
        <v>10.799999999999997</v>
      </c>
      <c r="H675" s="1"/>
      <c r="I675" s="5"/>
      <c r="J675" s="5"/>
    </row>
    <row r="676" spans="2:10">
      <c r="B676" s="96"/>
      <c r="C676" s="96"/>
      <c r="D676" s="1">
        <v>108</v>
      </c>
      <c r="E676" s="1"/>
      <c r="F676" s="1">
        <v>124</v>
      </c>
      <c r="G676" s="1">
        <f t="shared" si="63"/>
        <v>16</v>
      </c>
      <c r="H676" s="1"/>
      <c r="I676" s="5"/>
      <c r="J676" s="5"/>
    </row>
    <row r="677" spans="2:10">
      <c r="B677" s="96"/>
      <c r="C677" s="96"/>
      <c r="D677" s="1">
        <v>108</v>
      </c>
      <c r="E677" s="1"/>
      <c r="F677" s="1">
        <v>125</v>
      </c>
      <c r="G677" s="1">
        <f t="shared" si="63"/>
        <v>17</v>
      </c>
      <c r="H677" s="1"/>
      <c r="I677" s="5"/>
      <c r="J677" s="5"/>
    </row>
    <row r="678" spans="2:10">
      <c r="B678" s="97"/>
      <c r="C678" s="96"/>
      <c r="D678" s="5">
        <v>108</v>
      </c>
      <c r="E678" s="1"/>
      <c r="F678" s="1"/>
      <c r="G678" s="1"/>
      <c r="H678" s="13" t="s">
        <v>13</v>
      </c>
      <c r="I678" s="5">
        <f>G667+G668+G669+G670+G671+G672+G677</f>
        <v>96.800000000000026</v>
      </c>
      <c r="J678" s="5">
        <f>I678*75</f>
        <v>7260.0000000000018</v>
      </c>
    </row>
    <row r="679" spans="2:10">
      <c r="B679" s="79" t="s">
        <v>560</v>
      </c>
      <c r="C679" s="97"/>
      <c r="D679" s="5"/>
      <c r="E679" s="1"/>
      <c r="F679" s="5">
        <v>123</v>
      </c>
      <c r="G679" s="1">
        <f>F679-D678</f>
        <v>15</v>
      </c>
      <c r="H679" s="5"/>
      <c r="I679" s="5"/>
      <c r="J679" s="5"/>
    </row>
    <row r="680" spans="2:10">
      <c r="B680" s="92" t="s">
        <v>559</v>
      </c>
      <c r="C680" s="92" t="s">
        <v>425</v>
      </c>
      <c r="D680" s="13">
        <v>129</v>
      </c>
      <c r="E680" s="1">
        <v>120</v>
      </c>
      <c r="F680" s="1"/>
      <c r="G680" s="1">
        <f>E680-D680</f>
        <v>-9</v>
      </c>
      <c r="H680" s="5"/>
      <c r="I680" s="5"/>
      <c r="J680" s="5"/>
    </row>
    <row r="681" spans="2:10">
      <c r="B681" s="94"/>
      <c r="C681" s="94"/>
      <c r="D681" s="13">
        <v>129</v>
      </c>
      <c r="E681" s="1">
        <v>120</v>
      </c>
      <c r="F681" s="1"/>
      <c r="G681" s="1">
        <f t="shared" ref="G681:G683" si="64">E681-D681</f>
        <v>-9</v>
      </c>
      <c r="H681" s="5"/>
      <c r="I681" s="5"/>
      <c r="J681" s="5"/>
    </row>
    <row r="682" spans="2:10">
      <c r="B682" s="94"/>
      <c r="C682" s="94"/>
      <c r="D682" s="13">
        <v>115</v>
      </c>
      <c r="E682" s="1">
        <v>112</v>
      </c>
      <c r="F682" s="1"/>
      <c r="G682" s="1">
        <f t="shared" si="64"/>
        <v>-3</v>
      </c>
      <c r="H682" s="5"/>
      <c r="I682" s="5"/>
      <c r="J682" s="5"/>
    </row>
    <row r="683" spans="2:10">
      <c r="B683" s="94"/>
      <c r="C683" s="94"/>
      <c r="D683" s="13">
        <v>115</v>
      </c>
      <c r="E683" s="1">
        <v>112</v>
      </c>
      <c r="F683" s="1"/>
      <c r="G683" s="1">
        <f t="shared" si="64"/>
        <v>-3</v>
      </c>
      <c r="H683" s="5"/>
      <c r="I683" s="5"/>
      <c r="J683" s="5"/>
    </row>
    <row r="684" spans="2:10">
      <c r="B684" s="94"/>
      <c r="C684" s="94"/>
      <c r="D684" s="13">
        <v>122</v>
      </c>
      <c r="E684" s="1"/>
      <c r="F684" s="1">
        <v>129</v>
      </c>
      <c r="G684" s="1">
        <f>F684-D684</f>
        <v>7</v>
      </c>
      <c r="H684" s="5"/>
      <c r="I684" s="5"/>
      <c r="J684" s="5"/>
    </row>
    <row r="685" spans="2:10">
      <c r="B685" s="94"/>
      <c r="C685" s="94"/>
      <c r="D685" s="13">
        <v>122</v>
      </c>
      <c r="E685" s="1"/>
      <c r="F685" s="1">
        <v>129</v>
      </c>
      <c r="G685" s="1">
        <f t="shared" ref="G685:G687" si="65">F685-D685</f>
        <v>7</v>
      </c>
      <c r="H685" s="5"/>
      <c r="I685" s="5"/>
      <c r="J685" s="5"/>
    </row>
    <row r="686" spans="2:10">
      <c r="B686" s="94"/>
      <c r="C686" s="94"/>
      <c r="D686" s="13">
        <v>115</v>
      </c>
      <c r="E686" s="1"/>
      <c r="F686" s="1">
        <v>129</v>
      </c>
      <c r="G686" s="1">
        <f t="shared" si="65"/>
        <v>14</v>
      </c>
      <c r="H686" s="5"/>
      <c r="I686" s="5"/>
      <c r="J686" s="5"/>
    </row>
    <row r="687" spans="2:10">
      <c r="B687" s="94"/>
      <c r="C687" s="93"/>
      <c r="D687" s="13">
        <v>115</v>
      </c>
      <c r="E687" s="1"/>
      <c r="F687" s="1">
        <v>129</v>
      </c>
      <c r="G687" s="1">
        <f t="shared" si="65"/>
        <v>14</v>
      </c>
      <c r="H687" s="5"/>
      <c r="I687" s="5"/>
      <c r="J687" s="5"/>
    </row>
    <row r="688" spans="2:10">
      <c r="B688" s="94"/>
      <c r="C688" s="92" t="s">
        <v>375</v>
      </c>
      <c r="D688" s="13">
        <v>116.3</v>
      </c>
      <c r="E688" s="1">
        <v>110</v>
      </c>
      <c r="F688" s="1"/>
      <c r="G688" s="1">
        <f>E688-D688</f>
        <v>-6.2999999999999972</v>
      </c>
      <c r="H688" s="5"/>
      <c r="I688" s="5"/>
      <c r="J688" s="5"/>
    </row>
    <row r="689" spans="2:10">
      <c r="B689" s="93"/>
      <c r="C689" s="93"/>
      <c r="D689" s="13">
        <v>116.3</v>
      </c>
      <c r="E689" s="1">
        <v>110</v>
      </c>
      <c r="F689" s="1"/>
      <c r="G689" s="1">
        <f>E689-D689</f>
        <v>-6.2999999999999972</v>
      </c>
      <c r="H689" s="5"/>
      <c r="I689" s="5">
        <f>G680+G681+G682+G683+G684+G685+G686+G687+G688+G689</f>
        <v>5.4000000000000057</v>
      </c>
      <c r="J689" s="5">
        <f>I689*75</f>
        <v>405.00000000000045</v>
      </c>
    </row>
    <row r="690" spans="2:10">
      <c r="B690" s="92" t="s">
        <v>560</v>
      </c>
      <c r="C690" s="98" t="s">
        <v>375</v>
      </c>
      <c r="D690" s="13">
        <v>113</v>
      </c>
      <c r="E690" s="1"/>
      <c r="F690" s="1">
        <v>121</v>
      </c>
      <c r="G690" s="1">
        <f>F690-D690</f>
        <v>8</v>
      </c>
      <c r="H690" s="5"/>
      <c r="I690" s="5"/>
      <c r="J690" s="5"/>
    </row>
    <row r="691" spans="2:10">
      <c r="B691" s="94"/>
      <c r="C691" s="99"/>
      <c r="D691" s="13">
        <v>113</v>
      </c>
      <c r="E691" s="1"/>
      <c r="F691" s="1">
        <v>124.2</v>
      </c>
      <c r="G691" s="1">
        <f t="shared" ref="G691:G696" si="66">F691-D691</f>
        <v>11.200000000000003</v>
      </c>
      <c r="H691" s="5"/>
      <c r="I691" s="5"/>
      <c r="J691" s="5"/>
    </row>
    <row r="692" spans="2:10">
      <c r="B692" s="94"/>
      <c r="C692" s="99"/>
      <c r="D692" s="13">
        <v>113</v>
      </c>
      <c r="E692" s="1"/>
      <c r="F692" s="1">
        <v>129</v>
      </c>
      <c r="G692" s="1">
        <f t="shared" si="66"/>
        <v>16</v>
      </c>
      <c r="H692" s="5"/>
      <c r="I692" s="5"/>
      <c r="J692" s="5"/>
    </row>
    <row r="693" spans="2:10">
      <c r="B693" s="94"/>
      <c r="C693" s="100"/>
      <c r="D693" s="13">
        <v>113</v>
      </c>
      <c r="E693" s="1"/>
      <c r="F693" s="1">
        <v>132</v>
      </c>
      <c r="G693" s="1">
        <f t="shared" si="66"/>
        <v>19</v>
      </c>
      <c r="H693" s="5"/>
      <c r="I693" s="5"/>
      <c r="J693" s="5"/>
    </row>
    <row r="694" spans="2:10">
      <c r="B694" s="94"/>
      <c r="C694" s="92" t="s">
        <v>425</v>
      </c>
      <c r="D694" s="13">
        <v>95</v>
      </c>
      <c r="E694" s="1"/>
      <c r="F694" s="1">
        <v>106</v>
      </c>
      <c r="G694" s="1">
        <f t="shared" si="66"/>
        <v>11</v>
      </c>
      <c r="H694" s="5"/>
      <c r="I694" s="5"/>
      <c r="J694" s="5"/>
    </row>
    <row r="695" spans="2:10">
      <c r="B695" s="94"/>
      <c r="C695" s="94"/>
      <c r="D695" s="13">
        <v>95</v>
      </c>
      <c r="E695" s="1"/>
      <c r="F695" s="1">
        <v>110</v>
      </c>
      <c r="G695" s="1">
        <f t="shared" si="66"/>
        <v>15</v>
      </c>
      <c r="H695" s="5"/>
      <c r="I695" s="5"/>
      <c r="J695" s="5"/>
    </row>
    <row r="696" spans="2:10">
      <c r="B696" s="94"/>
      <c r="C696" s="94"/>
      <c r="D696" s="13">
        <v>95</v>
      </c>
      <c r="E696" s="1"/>
      <c r="F696" s="1">
        <v>115</v>
      </c>
      <c r="G696" s="1">
        <f t="shared" si="66"/>
        <v>20</v>
      </c>
      <c r="H696" s="5"/>
      <c r="I696" s="5"/>
      <c r="J696" s="5"/>
    </row>
    <row r="697" spans="2:10">
      <c r="B697" s="93"/>
      <c r="C697" s="93"/>
      <c r="D697" s="13">
        <v>95</v>
      </c>
      <c r="E697" s="1"/>
      <c r="F697" s="1"/>
      <c r="G697" s="1"/>
      <c r="H697" s="13" t="s">
        <v>13</v>
      </c>
      <c r="I697" s="5">
        <f>G679+G690+G691+G692+G694+G695+G696</f>
        <v>96.2</v>
      </c>
      <c r="J697" s="5">
        <f>I697*75</f>
        <v>7215</v>
      </c>
    </row>
    <row r="698" spans="2:10">
      <c r="B698" s="95" t="s">
        <v>562</v>
      </c>
      <c r="C698" s="83" t="s">
        <v>425</v>
      </c>
      <c r="D698" s="5"/>
      <c r="E698" s="1"/>
      <c r="F698" s="1">
        <v>148</v>
      </c>
      <c r="G698" s="1">
        <f>F698-D697</f>
        <v>53</v>
      </c>
      <c r="H698" s="5"/>
      <c r="I698" s="5"/>
      <c r="J698" s="5"/>
    </row>
    <row r="699" spans="2:10">
      <c r="B699" s="96"/>
      <c r="C699" s="92" t="s">
        <v>375</v>
      </c>
      <c r="D699" s="13">
        <v>110</v>
      </c>
      <c r="E699" s="1">
        <v>101</v>
      </c>
      <c r="F699" s="1"/>
      <c r="G699" s="1">
        <f>E699-D699</f>
        <v>-9</v>
      </c>
      <c r="H699" s="5"/>
      <c r="I699" s="5"/>
      <c r="J699" s="5"/>
    </row>
    <row r="700" spans="2:10">
      <c r="B700" s="96"/>
      <c r="C700" s="94"/>
      <c r="D700" s="13">
        <v>110</v>
      </c>
      <c r="E700" s="1">
        <v>101</v>
      </c>
      <c r="F700" s="1"/>
      <c r="G700" s="1">
        <f t="shared" ref="G700:G704" si="67">E700-D700</f>
        <v>-9</v>
      </c>
      <c r="H700" s="5"/>
      <c r="I700" s="5"/>
      <c r="J700" s="5"/>
    </row>
    <row r="701" spans="2:10">
      <c r="B701" s="96"/>
      <c r="C701" s="94"/>
      <c r="D701" s="13">
        <v>110</v>
      </c>
      <c r="E701" s="1">
        <v>101</v>
      </c>
      <c r="F701" s="1"/>
      <c r="G701" s="1">
        <f t="shared" si="67"/>
        <v>-9</v>
      </c>
      <c r="H701" s="5"/>
      <c r="I701" s="5"/>
      <c r="J701" s="5"/>
    </row>
    <row r="702" spans="2:10">
      <c r="B702" s="96"/>
      <c r="C702" s="94"/>
      <c r="D702" s="13">
        <v>110</v>
      </c>
      <c r="E702" s="1">
        <v>101</v>
      </c>
      <c r="F702" s="1"/>
      <c r="G702" s="1">
        <f t="shared" si="67"/>
        <v>-9</v>
      </c>
      <c r="H702" s="5"/>
      <c r="I702" s="5"/>
      <c r="J702" s="5"/>
    </row>
    <row r="703" spans="2:10">
      <c r="B703" s="96"/>
      <c r="C703" s="94"/>
      <c r="D703" s="13">
        <v>106.3</v>
      </c>
      <c r="E703" s="1">
        <v>99</v>
      </c>
      <c r="F703" s="1"/>
      <c r="G703" s="1">
        <f t="shared" si="67"/>
        <v>-7.2999999999999972</v>
      </c>
      <c r="H703" s="5"/>
      <c r="I703" s="5"/>
      <c r="J703" s="5"/>
    </row>
    <row r="704" spans="2:10">
      <c r="B704" s="96"/>
      <c r="C704" s="93"/>
      <c r="D704" s="13">
        <v>106.3</v>
      </c>
      <c r="E704" s="1">
        <v>99</v>
      </c>
      <c r="F704" s="1"/>
      <c r="G704" s="1">
        <f t="shared" si="67"/>
        <v>-7.2999999999999972</v>
      </c>
      <c r="H704" s="5"/>
      <c r="I704" s="5"/>
      <c r="J704" s="5"/>
    </row>
    <row r="705" spans="2:10">
      <c r="B705" s="96"/>
      <c r="C705" s="92" t="s">
        <v>425</v>
      </c>
      <c r="D705" s="13">
        <v>120</v>
      </c>
      <c r="E705" s="1"/>
      <c r="F705" s="1">
        <v>135</v>
      </c>
      <c r="G705" s="1">
        <f>F705-D705</f>
        <v>15</v>
      </c>
      <c r="H705" s="5"/>
      <c r="I705" s="5"/>
      <c r="J705" s="5"/>
    </row>
    <row r="706" spans="2:10">
      <c r="B706" s="96"/>
      <c r="C706" s="94"/>
      <c r="D706" s="13">
        <v>120</v>
      </c>
      <c r="E706" s="1"/>
      <c r="F706" s="1">
        <v>140</v>
      </c>
      <c r="G706" s="1">
        <f t="shared" ref="G706:G708" si="68">F706-D706</f>
        <v>20</v>
      </c>
      <c r="H706" s="5"/>
      <c r="I706" s="5"/>
      <c r="J706" s="5"/>
    </row>
    <row r="707" spans="2:10">
      <c r="B707" s="96"/>
      <c r="C707" s="94"/>
      <c r="D707" s="13">
        <v>120</v>
      </c>
      <c r="E707" s="1"/>
      <c r="F707" s="1">
        <v>144</v>
      </c>
      <c r="G707" s="1">
        <f t="shared" si="68"/>
        <v>24</v>
      </c>
      <c r="H707" s="5"/>
      <c r="I707" s="5"/>
      <c r="J707" s="5"/>
    </row>
    <row r="708" spans="2:10">
      <c r="B708" s="96"/>
      <c r="C708" s="93"/>
      <c r="D708" s="13">
        <v>120</v>
      </c>
      <c r="E708" s="1"/>
      <c r="F708" s="1">
        <v>148</v>
      </c>
      <c r="G708" s="1">
        <f t="shared" si="68"/>
        <v>28</v>
      </c>
      <c r="H708" s="5"/>
      <c r="I708" s="5"/>
      <c r="J708" s="5"/>
    </row>
    <row r="709" spans="2:10">
      <c r="B709" s="97"/>
      <c r="C709" s="87" t="s">
        <v>375</v>
      </c>
      <c r="D709" s="13">
        <v>82.5</v>
      </c>
      <c r="E709" s="1"/>
      <c r="F709" s="1"/>
      <c r="G709" s="1"/>
      <c r="H709" s="13" t="s">
        <v>13</v>
      </c>
      <c r="I709" s="5">
        <f>G698+G699+G700+G701+G702+G703+G704+G705+G706+G707+G708</f>
        <v>89.4</v>
      </c>
      <c r="J709" s="5">
        <f>I709*75</f>
        <v>6705</v>
      </c>
    </row>
    <row r="710" spans="2:10">
      <c r="B710" s="86" t="s">
        <v>564</v>
      </c>
      <c r="C710" s="85"/>
      <c r="D710" s="5"/>
      <c r="E710" s="1"/>
      <c r="F710" s="1">
        <v>70</v>
      </c>
      <c r="G710" s="1">
        <f>F710-D709</f>
        <v>-12.5</v>
      </c>
      <c r="H710" s="5"/>
      <c r="I710" s="5"/>
      <c r="J710" s="5"/>
    </row>
    <row r="711" spans="2:10">
      <c r="B711" s="92" t="s">
        <v>563</v>
      </c>
      <c r="C711" s="92" t="s">
        <v>425</v>
      </c>
      <c r="D711" s="13">
        <v>148</v>
      </c>
      <c r="E711" s="1"/>
      <c r="F711" s="1">
        <v>156</v>
      </c>
      <c r="G711" s="1">
        <f>F711-D711</f>
        <v>8</v>
      </c>
      <c r="H711" s="5"/>
      <c r="I711" s="5"/>
      <c r="J711" s="5"/>
    </row>
    <row r="712" spans="2:10">
      <c r="B712" s="94"/>
      <c r="C712" s="94"/>
      <c r="D712" s="13">
        <v>148</v>
      </c>
      <c r="E712" s="1"/>
      <c r="F712" s="1">
        <v>160.69999999999999</v>
      </c>
      <c r="G712" s="1">
        <f t="shared" ref="G712:G714" si="69">F712-D712</f>
        <v>12.699999999999989</v>
      </c>
      <c r="H712" s="5"/>
      <c r="I712" s="5"/>
      <c r="J712" s="5"/>
    </row>
    <row r="713" spans="2:10">
      <c r="B713" s="94"/>
      <c r="C713" s="94"/>
      <c r="D713" s="13">
        <v>148</v>
      </c>
      <c r="E713" s="1"/>
      <c r="F713" s="1">
        <v>173</v>
      </c>
      <c r="G713" s="1">
        <f t="shared" si="69"/>
        <v>25</v>
      </c>
      <c r="H713" s="5"/>
      <c r="I713" s="5"/>
      <c r="J713" s="5"/>
    </row>
    <row r="714" spans="2:10">
      <c r="B714" s="94"/>
      <c r="C714" s="93"/>
      <c r="D714" s="13">
        <v>148</v>
      </c>
      <c r="E714" s="1"/>
      <c r="F714" s="1">
        <v>173</v>
      </c>
      <c r="G714" s="1">
        <f t="shared" si="69"/>
        <v>25</v>
      </c>
      <c r="H714" s="5"/>
      <c r="I714" s="5"/>
      <c r="J714" s="5"/>
    </row>
    <row r="715" spans="2:10">
      <c r="B715" s="94"/>
      <c r="C715" s="92" t="s">
        <v>375</v>
      </c>
      <c r="D715" s="13">
        <v>62</v>
      </c>
      <c r="E715" s="1">
        <v>55</v>
      </c>
      <c r="F715" s="1"/>
      <c r="G715" s="1">
        <f>E715-D715</f>
        <v>-7</v>
      </c>
      <c r="H715" s="5"/>
      <c r="I715" s="5"/>
      <c r="J715" s="5"/>
    </row>
    <row r="716" spans="2:10">
      <c r="B716" s="94"/>
      <c r="C716" s="94"/>
      <c r="D716" s="13">
        <v>62</v>
      </c>
      <c r="E716" s="1">
        <v>55</v>
      </c>
      <c r="F716" s="1"/>
      <c r="G716" s="1">
        <f>E716-D716</f>
        <v>-7</v>
      </c>
      <c r="H716" s="5"/>
      <c r="I716" s="5"/>
      <c r="J716" s="5"/>
    </row>
    <row r="717" spans="2:10">
      <c r="B717" s="94"/>
      <c r="C717" s="94"/>
      <c r="D717" s="13">
        <v>58</v>
      </c>
      <c r="E717" s="1"/>
      <c r="F717" s="1">
        <v>67.5</v>
      </c>
      <c r="G717" s="1">
        <f>F717-D717</f>
        <v>9.5</v>
      </c>
      <c r="H717" s="5"/>
      <c r="I717" s="5"/>
      <c r="J717" s="5"/>
    </row>
    <row r="718" spans="2:10">
      <c r="B718" s="94"/>
      <c r="C718" s="94"/>
      <c r="D718" s="13">
        <v>58</v>
      </c>
      <c r="E718" s="1"/>
      <c r="F718" s="1">
        <v>70</v>
      </c>
      <c r="G718" s="1">
        <f t="shared" ref="G718:G719" si="70">F718-D718</f>
        <v>12</v>
      </c>
      <c r="H718" s="5"/>
      <c r="I718" s="5"/>
      <c r="J718" s="5"/>
    </row>
    <row r="719" spans="2:10">
      <c r="B719" s="94"/>
      <c r="C719" s="94"/>
      <c r="D719" s="13">
        <v>58</v>
      </c>
      <c r="E719" s="1"/>
      <c r="F719" s="1">
        <v>76</v>
      </c>
      <c r="G719" s="1">
        <f t="shared" si="70"/>
        <v>18</v>
      </c>
      <c r="H719" s="5"/>
      <c r="I719" s="5"/>
      <c r="J719" s="5"/>
    </row>
    <row r="720" spans="2:10">
      <c r="B720" s="93"/>
      <c r="C720" s="93"/>
      <c r="D720" s="13">
        <v>58</v>
      </c>
      <c r="E720" s="1"/>
      <c r="F720" s="1"/>
      <c r="G720" s="1"/>
      <c r="H720" s="13" t="s">
        <v>13</v>
      </c>
      <c r="I720" s="5">
        <f>G711+G712+G713+G715+G716+G717+G718+G719</f>
        <v>71.199999999999989</v>
      </c>
      <c r="J720" s="5">
        <f>I720*75</f>
        <v>5339.9999999999991</v>
      </c>
    </row>
    <row r="721" spans="2:10">
      <c r="B721" s="92" t="s">
        <v>564</v>
      </c>
      <c r="C721" s="87" t="s">
        <v>375</v>
      </c>
      <c r="D721" s="5"/>
      <c r="E721" s="1"/>
      <c r="F721" s="1">
        <v>58</v>
      </c>
      <c r="G721" s="1">
        <f>F721-D720</f>
        <v>0</v>
      </c>
      <c r="H721" s="5"/>
      <c r="I721" s="5"/>
      <c r="J721" s="5"/>
    </row>
    <row r="722" spans="2:10">
      <c r="B722" s="94"/>
      <c r="C722" s="92" t="s">
        <v>425</v>
      </c>
      <c r="D722" s="13">
        <v>135</v>
      </c>
      <c r="E722" s="1"/>
      <c r="F722" s="1">
        <v>148</v>
      </c>
      <c r="G722" s="1">
        <f>F722-D722</f>
        <v>13</v>
      </c>
      <c r="H722" s="5"/>
      <c r="I722" s="5"/>
      <c r="J722" s="5"/>
    </row>
    <row r="723" spans="2:10">
      <c r="B723" s="94"/>
      <c r="C723" s="94"/>
      <c r="D723" s="13">
        <v>135</v>
      </c>
      <c r="E723" s="1"/>
      <c r="F723" s="1">
        <v>163.5</v>
      </c>
      <c r="G723" s="1">
        <f t="shared" ref="G723:G727" si="71">F723-D723</f>
        <v>28.5</v>
      </c>
      <c r="H723" s="5"/>
      <c r="I723" s="5"/>
      <c r="J723" s="5"/>
    </row>
    <row r="724" spans="2:10">
      <c r="B724" s="94"/>
      <c r="C724" s="94"/>
      <c r="D724" s="13">
        <v>135</v>
      </c>
      <c r="E724" s="1"/>
      <c r="F724" s="1">
        <v>170</v>
      </c>
      <c r="G724" s="1">
        <f t="shared" si="71"/>
        <v>35</v>
      </c>
      <c r="H724" s="5"/>
      <c r="I724" s="5"/>
      <c r="J724" s="5"/>
    </row>
    <row r="725" spans="2:10">
      <c r="B725" s="94"/>
      <c r="C725" s="94"/>
      <c r="D725" s="13">
        <v>135</v>
      </c>
      <c r="E725" s="1"/>
      <c r="F725" s="1">
        <v>175</v>
      </c>
      <c r="G725" s="1">
        <f t="shared" si="71"/>
        <v>40</v>
      </c>
      <c r="H725" s="5"/>
      <c r="I725" s="5"/>
      <c r="J725" s="5"/>
    </row>
    <row r="726" spans="2:10">
      <c r="B726" s="94"/>
      <c r="C726" s="94"/>
      <c r="D726" s="13">
        <v>155</v>
      </c>
      <c r="E726" s="1"/>
      <c r="F726" s="1">
        <v>178.9</v>
      </c>
      <c r="G726" s="1">
        <f t="shared" si="71"/>
        <v>23.900000000000006</v>
      </c>
      <c r="H726" s="5"/>
      <c r="I726" s="5"/>
      <c r="J726" s="5"/>
    </row>
    <row r="727" spans="2:10">
      <c r="B727" s="93"/>
      <c r="C727" s="93"/>
      <c r="D727" s="13">
        <v>155</v>
      </c>
      <c r="E727" s="1"/>
      <c r="F727" s="1">
        <v>178.9</v>
      </c>
      <c r="G727" s="1">
        <f t="shared" si="71"/>
        <v>23.900000000000006</v>
      </c>
      <c r="H727" s="5"/>
      <c r="I727" s="5">
        <f>G710+G722+G723+G724+G725+G726+G727</f>
        <v>151.80000000000001</v>
      </c>
      <c r="J727" s="5">
        <f>I727*75</f>
        <v>11385</v>
      </c>
    </row>
    <row r="728" spans="2:10">
      <c r="B728" s="98" t="s">
        <v>565</v>
      </c>
      <c r="C728" s="98" t="s">
        <v>440</v>
      </c>
      <c r="D728" s="13">
        <v>113.2</v>
      </c>
      <c r="E728" s="1">
        <v>101</v>
      </c>
      <c r="F728" s="1"/>
      <c r="G728" s="1">
        <f>E728-D728</f>
        <v>-12.200000000000003</v>
      </c>
      <c r="H728" s="5"/>
      <c r="I728" s="5"/>
      <c r="J728" s="5"/>
    </row>
    <row r="729" spans="2:10">
      <c r="B729" s="99"/>
      <c r="C729" s="100"/>
      <c r="D729" s="13">
        <v>113.2</v>
      </c>
      <c r="E729" s="1">
        <v>101</v>
      </c>
      <c r="F729" s="1"/>
      <c r="G729" s="1">
        <f t="shared" ref="G729:G731" si="72">E729-D729</f>
        <v>-12.200000000000003</v>
      </c>
      <c r="H729" s="5"/>
      <c r="I729" s="5"/>
      <c r="J729" s="5"/>
    </row>
    <row r="730" spans="2:10">
      <c r="B730" s="99"/>
      <c r="C730" s="98" t="s">
        <v>453</v>
      </c>
      <c r="D730" s="13">
        <v>106</v>
      </c>
      <c r="E730" s="1">
        <v>99</v>
      </c>
      <c r="F730" s="1"/>
      <c r="G730" s="1">
        <f t="shared" si="72"/>
        <v>-7</v>
      </c>
      <c r="H730" s="5"/>
      <c r="I730" s="5"/>
      <c r="J730" s="5"/>
    </row>
    <row r="731" spans="2:10">
      <c r="B731" s="99"/>
      <c r="C731" s="100"/>
      <c r="D731" s="13">
        <v>106</v>
      </c>
      <c r="E731" s="1">
        <v>99</v>
      </c>
      <c r="F731" s="1"/>
      <c r="G731" s="1">
        <f t="shared" si="72"/>
        <v>-7</v>
      </c>
      <c r="H731" s="5"/>
      <c r="I731" s="5"/>
      <c r="J731" s="5"/>
    </row>
    <row r="732" spans="2:10">
      <c r="B732" s="99"/>
      <c r="C732" s="98" t="s">
        <v>440</v>
      </c>
      <c r="D732" s="13">
        <v>108</v>
      </c>
      <c r="E732" s="1"/>
      <c r="F732" s="1">
        <v>119</v>
      </c>
      <c r="G732" s="1">
        <f>F732-D732</f>
        <v>11</v>
      </c>
      <c r="H732" s="5"/>
      <c r="I732" s="5"/>
      <c r="J732" s="5"/>
    </row>
    <row r="733" spans="2:10">
      <c r="B733" s="99"/>
      <c r="C733" s="99"/>
      <c r="D733" s="13">
        <v>108</v>
      </c>
      <c r="E733" s="1"/>
      <c r="F733" s="1">
        <v>123</v>
      </c>
      <c r="G733" s="1">
        <f t="shared" ref="G733:G740" si="73">F733-D733</f>
        <v>15</v>
      </c>
      <c r="H733" s="5"/>
      <c r="I733" s="5"/>
      <c r="J733" s="5"/>
    </row>
    <row r="734" spans="2:10">
      <c r="B734" s="99"/>
      <c r="C734" s="99"/>
      <c r="D734" s="13">
        <v>108</v>
      </c>
      <c r="E734" s="1"/>
      <c r="F734" s="1">
        <v>126</v>
      </c>
      <c r="G734" s="1">
        <f t="shared" si="73"/>
        <v>18</v>
      </c>
      <c r="H734" s="5"/>
      <c r="I734" s="5"/>
      <c r="J734" s="5"/>
    </row>
    <row r="735" spans="2:10">
      <c r="B735" s="99"/>
      <c r="C735" s="99"/>
      <c r="D735" s="13">
        <v>115</v>
      </c>
      <c r="E735" s="1"/>
      <c r="F735" s="1">
        <v>130</v>
      </c>
      <c r="G735" s="1">
        <f t="shared" si="73"/>
        <v>15</v>
      </c>
      <c r="H735" s="5"/>
      <c r="I735" s="5"/>
      <c r="J735" s="5"/>
    </row>
    <row r="736" spans="2:10">
      <c r="B736" s="99"/>
      <c r="C736" s="100"/>
      <c r="D736" s="13">
        <v>115</v>
      </c>
      <c r="E736" s="1"/>
      <c r="F736" s="1">
        <v>134</v>
      </c>
      <c r="G736" s="1">
        <f t="shared" si="73"/>
        <v>19</v>
      </c>
      <c r="H736" s="5"/>
      <c r="I736" s="5"/>
      <c r="J736" s="5"/>
    </row>
    <row r="737" spans="2:10">
      <c r="B737" s="99"/>
      <c r="C737" s="98" t="s">
        <v>453</v>
      </c>
      <c r="D737" s="13">
        <v>87.5</v>
      </c>
      <c r="E737" s="1"/>
      <c r="F737" s="1">
        <v>102</v>
      </c>
      <c r="G737" s="1">
        <f t="shared" si="73"/>
        <v>14.5</v>
      </c>
      <c r="H737" s="5"/>
      <c r="I737" s="5"/>
      <c r="J737" s="5"/>
    </row>
    <row r="738" spans="2:10">
      <c r="B738" s="99"/>
      <c r="C738" s="99"/>
      <c r="D738" s="13">
        <v>87.5</v>
      </c>
      <c r="E738" s="1"/>
      <c r="F738" s="1">
        <v>105</v>
      </c>
      <c r="G738" s="1">
        <f t="shared" si="73"/>
        <v>17.5</v>
      </c>
      <c r="H738" s="5"/>
      <c r="I738" s="5"/>
      <c r="J738" s="5"/>
    </row>
    <row r="739" spans="2:10">
      <c r="B739" s="99"/>
      <c r="C739" s="99"/>
      <c r="D739" s="13">
        <v>87.5</v>
      </c>
      <c r="E739" s="1"/>
      <c r="F739" s="1">
        <v>108.4</v>
      </c>
      <c r="G739" s="1">
        <f t="shared" si="73"/>
        <v>20.900000000000006</v>
      </c>
      <c r="H739" s="5"/>
      <c r="I739" s="5"/>
      <c r="J739" s="5"/>
    </row>
    <row r="740" spans="2:10">
      <c r="B740" s="99"/>
      <c r="C740" s="100"/>
      <c r="D740" s="13">
        <v>87.5</v>
      </c>
      <c r="E740" s="1"/>
      <c r="F740" s="1">
        <v>110.5</v>
      </c>
      <c r="G740" s="1">
        <f t="shared" si="73"/>
        <v>23</v>
      </c>
      <c r="H740" s="5"/>
      <c r="I740" s="5"/>
      <c r="J740" s="5"/>
    </row>
    <row r="741" spans="2:10">
      <c r="B741" s="99"/>
      <c r="C741" s="92" t="s">
        <v>566</v>
      </c>
      <c r="D741" s="13">
        <v>32</v>
      </c>
      <c r="E741" s="1"/>
      <c r="F741" s="1"/>
      <c r="G741" s="1"/>
      <c r="H741" s="13" t="s">
        <v>13</v>
      </c>
      <c r="I741" s="5"/>
      <c r="J741" s="5"/>
    </row>
    <row r="742" spans="2:10">
      <c r="B742" s="30" t="s">
        <v>567</v>
      </c>
      <c r="C742" s="94"/>
      <c r="D742" s="5"/>
      <c r="E742" s="1"/>
      <c r="F742" s="1">
        <v>38</v>
      </c>
      <c r="G742" s="1">
        <f>F742-D741</f>
        <v>6</v>
      </c>
      <c r="H742" s="5"/>
      <c r="I742" s="5"/>
      <c r="J742" s="5"/>
    </row>
    <row r="743" spans="2:10">
      <c r="B743" s="30" t="s">
        <v>565</v>
      </c>
      <c r="C743" s="94"/>
      <c r="D743" s="13">
        <v>29</v>
      </c>
      <c r="E743" s="1"/>
      <c r="F743" s="1"/>
      <c r="G743" s="1"/>
      <c r="H743" s="13" t="s">
        <v>13</v>
      </c>
      <c r="I743" s="5">
        <f>G728+G729+G730+G731+G732+G733+G734+G735+G736+G737+G738+G739+G740</f>
        <v>115.5</v>
      </c>
      <c r="J743" s="5">
        <f>I743*75</f>
        <v>8662.5</v>
      </c>
    </row>
    <row r="744" spans="2:10">
      <c r="B744" s="99" t="s">
        <v>567</v>
      </c>
      <c r="C744" s="94"/>
      <c r="D744" s="5"/>
      <c r="E744" s="1"/>
      <c r="F744" s="1">
        <v>39</v>
      </c>
      <c r="G744" s="1">
        <f>F744-D743</f>
        <v>10</v>
      </c>
      <c r="H744" s="5"/>
      <c r="I744" s="5"/>
      <c r="J744" s="5"/>
    </row>
    <row r="745" spans="2:10">
      <c r="B745" s="99"/>
      <c r="C745" s="94"/>
      <c r="D745" s="13">
        <v>32</v>
      </c>
      <c r="E745" s="1"/>
      <c r="F745" s="1">
        <v>39</v>
      </c>
      <c r="G745" s="1">
        <f>F745-D745</f>
        <v>7</v>
      </c>
      <c r="H745" s="5"/>
      <c r="I745" s="5"/>
      <c r="J745" s="5"/>
    </row>
    <row r="746" spans="2:10">
      <c r="B746" s="99"/>
      <c r="C746" s="94"/>
      <c r="D746" s="13">
        <v>32</v>
      </c>
      <c r="E746" s="1"/>
      <c r="F746" s="1">
        <v>32</v>
      </c>
      <c r="G746" s="1">
        <f t="shared" ref="G746:G755" si="74">F746-D746</f>
        <v>0</v>
      </c>
      <c r="H746" s="5"/>
      <c r="I746" s="5"/>
      <c r="J746" s="5"/>
    </row>
    <row r="747" spans="2:10">
      <c r="B747" s="99"/>
      <c r="C747" s="93"/>
      <c r="D747" s="13">
        <v>32</v>
      </c>
      <c r="E747" s="1"/>
      <c r="F747" s="1">
        <v>32</v>
      </c>
      <c r="G747" s="1">
        <f t="shared" si="74"/>
        <v>0</v>
      </c>
      <c r="H747" s="5"/>
      <c r="I747" s="5"/>
      <c r="J747" s="5"/>
    </row>
    <row r="748" spans="2:10">
      <c r="B748" s="99"/>
      <c r="C748" s="92" t="s">
        <v>440</v>
      </c>
      <c r="D748" s="13">
        <v>88</v>
      </c>
      <c r="E748" s="1"/>
      <c r="F748" s="1">
        <v>99</v>
      </c>
      <c r="G748" s="1">
        <f t="shared" si="74"/>
        <v>11</v>
      </c>
      <c r="H748" s="5"/>
      <c r="I748" s="5"/>
      <c r="J748" s="5"/>
    </row>
    <row r="749" spans="2:10">
      <c r="B749" s="99"/>
      <c r="C749" s="94"/>
      <c r="D749" s="13">
        <v>88</v>
      </c>
      <c r="E749" s="1"/>
      <c r="F749" s="1">
        <v>102.5</v>
      </c>
      <c r="G749" s="1">
        <f t="shared" si="74"/>
        <v>14.5</v>
      </c>
      <c r="H749" s="5"/>
      <c r="I749" s="5"/>
      <c r="J749" s="5"/>
    </row>
    <row r="750" spans="2:10">
      <c r="B750" s="99"/>
      <c r="C750" s="94"/>
      <c r="D750" s="13">
        <v>88</v>
      </c>
      <c r="E750" s="1"/>
      <c r="F750" s="1">
        <v>104</v>
      </c>
      <c r="G750" s="1">
        <f t="shared" si="74"/>
        <v>16</v>
      </c>
      <c r="H750" s="5"/>
      <c r="I750" s="5"/>
      <c r="J750" s="5"/>
    </row>
    <row r="751" spans="2:10">
      <c r="B751" s="100"/>
      <c r="C751" s="93"/>
      <c r="D751" s="13">
        <v>88</v>
      </c>
      <c r="E751" s="1"/>
      <c r="F751" s="1">
        <v>112</v>
      </c>
      <c r="G751" s="1">
        <f t="shared" si="74"/>
        <v>24</v>
      </c>
      <c r="H751" s="5"/>
      <c r="I751" s="5">
        <f>G742+G744+G748+G749+G750+G751</f>
        <v>81.5</v>
      </c>
      <c r="J751" s="5">
        <f>I751*75</f>
        <v>6112.5</v>
      </c>
    </row>
    <row r="752" spans="2:10">
      <c r="B752" s="98" t="s">
        <v>568</v>
      </c>
      <c r="C752" s="98" t="s">
        <v>453</v>
      </c>
      <c r="D752" s="13">
        <v>108</v>
      </c>
      <c r="E752" s="1"/>
      <c r="F752" s="1">
        <v>105</v>
      </c>
      <c r="G752" s="1">
        <f t="shared" si="74"/>
        <v>-3</v>
      </c>
      <c r="H752" s="5"/>
      <c r="I752" s="5"/>
      <c r="J752" s="5"/>
    </row>
    <row r="753" spans="2:10">
      <c r="B753" s="99"/>
      <c r="C753" s="99"/>
      <c r="D753" s="13">
        <v>108</v>
      </c>
      <c r="E753" s="1"/>
      <c r="F753" s="1">
        <v>105</v>
      </c>
      <c r="G753" s="1">
        <f t="shared" si="74"/>
        <v>-3</v>
      </c>
      <c r="H753" s="5"/>
      <c r="I753" s="5"/>
      <c r="J753" s="5"/>
    </row>
    <row r="754" spans="2:10">
      <c r="B754" s="99"/>
      <c r="C754" s="99"/>
      <c r="D754" s="13">
        <v>109</v>
      </c>
      <c r="E754" s="1"/>
      <c r="F754" s="1">
        <v>107</v>
      </c>
      <c r="G754" s="1">
        <f t="shared" si="74"/>
        <v>-2</v>
      </c>
      <c r="H754" s="5"/>
      <c r="I754" s="5"/>
      <c r="J754" s="5"/>
    </row>
    <row r="755" spans="2:10">
      <c r="B755" s="99"/>
      <c r="C755" s="99"/>
      <c r="D755" s="13">
        <v>109</v>
      </c>
      <c r="E755" s="1"/>
      <c r="F755" s="1">
        <v>107</v>
      </c>
      <c r="G755" s="1">
        <f t="shared" si="74"/>
        <v>-2</v>
      </c>
      <c r="H755" s="5"/>
      <c r="I755" s="5"/>
      <c r="J755" s="5"/>
    </row>
    <row r="756" spans="2:10">
      <c r="B756" s="99"/>
      <c r="C756" s="99"/>
      <c r="D756" s="13">
        <v>103</v>
      </c>
      <c r="E756" s="1">
        <v>109</v>
      </c>
      <c r="F756" s="1"/>
      <c r="G756" s="1">
        <f>E756-D756</f>
        <v>6</v>
      </c>
      <c r="H756" s="5"/>
      <c r="I756" s="5"/>
      <c r="J756" s="5"/>
    </row>
    <row r="757" spans="2:10">
      <c r="B757" s="99"/>
      <c r="C757" s="99"/>
      <c r="D757" s="13">
        <v>103</v>
      </c>
      <c r="E757" s="1">
        <v>109</v>
      </c>
      <c r="F757" s="1"/>
      <c r="G757" s="1">
        <f t="shared" ref="G757:G759" si="75">E757-D757</f>
        <v>6</v>
      </c>
      <c r="H757" s="5"/>
      <c r="I757" s="5"/>
      <c r="J757" s="5"/>
    </row>
    <row r="758" spans="2:10">
      <c r="B758" s="99"/>
      <c r="C758" s="99"/>
      <c r="D758" s="13">
        <v>103</v>
      </c>
      <c r="E758" s="1">
        <v>105</v>
      </c>
      <c r="F758" s="1"/>
      <c r="G758" s="1">
        <f t="shared" si="75"/>
        <v>2</v>
      </c>
      <c r="H758" s="5"/>
      <c r="I758" s="5"/>
      <c r="J758" s="5"/>
    </row>
    <row r="759" spans="2:10">
      <c r="B759" s="99"/>
      <c r="C759" s="100"/>
      <c r="D759" s="13">
        <v>103</v>
      </c>
      <c r="E759" s="1">
        <v>105</v>
      </c>
      <c r="F759" s="1"/>
      <c r="G759" s="1">
        <f t="shared" si="75"/>
        <v>2</v>
      </c>
      <c r="H759" s="5"/>
      <c r="I759" s="5"/>
      <c r="J759" s="5"/>
    </row>
    <row r="760" spans="2:10">
      <c r="B760" s="99"/>
      <c r="C760" s="89" t="s">
        <v>440</v>
      </c>
      <c r="D760" s="13">
        <v>87</v>
      </c>
      <c r="E760" s="1"/>
      <c r="F760" s="1">
        <v>83</v>
      </c>
      <c r="G760" s="1">
        <f>F760-D760</f>
        <v>-4</v>
      </c>
      <c r="H760" s="5"/>
      <c r="I760" s="5"/>
      <c r="J760" s="5"/>
    </row>
    <row r="761" spans="2:10">
      <c r="B761" s="100"/>
      <c r="C761" s="90"/>
      <c r="D761" s="13">
        <v>87</v>
      </c>
      <c r="E761" s="1"/>
      <c r="F761" s="1">
        <v>83</v>
      </c>
      <c r="G761" s="1">
        <f>F761-D761</f>
        <v>-4</v>
      </c>
      <c r="H761" s="5"/>
      <c r="I761" s="5">
        <f>G752+G753+G754+G755+G756+G757+G758+G759+G760+G761</f>
        <v>-2</v>
      </c>
      <c r="J761" s="5">
        <f>I761*75</f>
        <v>-150</v>
      </c>
    </row>
    <row r="762" spans="2:10">
      <c r="B762" s="95" t="s">
        <v>570</v>
      </c>
      <c r="C762" s="98" t="s">
        <v>440</v>
      </c>
      <c r="D762" s="13">
        <v>87</v>
      </c>
      <c r="E762" s="1"/>
      <c r="F762" s="1">
        <v>85</v>
      </c>
      <c r="G762" s="1">
        <f t="shared" ref="G762:G765" si="76">F762-D762</f>
        <v>-2</v>
      </c>
      <c r="H762" s="5"/>
      <c r="I762" s="5"/>
      <c r="J762" s="5"/>
    </row>
    <row r="763" spans="2:10">
      <c r="B763" s="96"/>
      <c r="C763" s="99"/>
      <c r="D763" s="13">
        <v>87</v>
      </c>
      <c r="E763" s="1"/>
      <c r="F763" s="1">
        <v>85</v>
      </c>
      <c r="G763" s="1">
        <f t="shared" si="76"/>
        <v>-2</v>
      </c>
      <c r="H763" s="5"/>
      <c r="I763" s="5"/>
      <c r="J763" s="5"/>
    </row>
    <row r="764" spans="2:10">
      <c r="B764" s="96"/>
      <c r="C764" s="99"/>
      <c r="D764" s="13">
        <v>87</v>
      </c>
      <c r="E764" s="1"/>
      <c r="F764" s="1">
        <v>85</v>
      </c>
      <c r="G764" s="1">
        <f t="shared" si="76"/>
        <v>-2</v>
      </c>
      <c r="H764" s="5"/>
      <c r="I764" s="5"/>
      <c r="J764" s="5"/>
    </row>
    <row r="765" spans="2:10">
      <c r="B765" s="96"/>
      <c r="C765" s="100"/>
      <c r="D765" s="13">
        <v>87</v>
      </c>
      <c r="E765" s="1"/>
      <c r="F765" s="1">
        <v>85</v>
      </c>
      <c r="G765" s="1">
        <f t="shared" si="76"/>
        <v>-2</v>
      </c>
      <c r="H765" s="5"/>
      <c r="I765" s="5"/>
      <c r="J765" s="5"/>
    </row>
    <row r="766" spans="2:10">
      <c r="B766" s="96"/>
      <c r="C766" s="95" t="s">
        <v>566</v>
      </c>
      <c r="D766" s="13">
        <v>12.9</v>
      </c>
      <c r="E766" s="1">
        <v>18</v>
      </c>
      <c r="F766" s="1"/>
      <c r="G766" s="1">
        <f>E766-D766</f>
        <v>5.0999999999999996</v>
      </c>
      <c r="H766" s="5"/>
      <c r="I766" s="5"/>
      <c r="J766" s="5"/>
    </row>
    <row r="767" spans="2:10">
      <c r="B767" s="96"/>
      <c r="C767" s="96"/>
      <c r="D767" s="13">
        <v>12.9</v>
      </c>
      <c r="E767" s="1">
        <v>18</v>
      </c>
      <c r="F767" s="1"/>
      <c r="G767" s="1">
        <f t="shared" ref="G767:G777" si="77">E767-D767</f>
        <v>5.0999999999999996</v>
      </c>
      <c r="H767" s="5"/>
      <c r="I767" s="5"/>
      <c r="J767" s="5"/>
    </row>
    <row r="768" spans="2:10">
      <c r="B768" s="96"/>
      <c r="C768" s="96"/>
      <c r="D768" s="13">
        <v>12.9</v>
      </c>
      <c r="E768" s="1">
        <v>18</v>
      </c>
      <c r="F768" s="1"/>
      <c r="G768" s="1">
        <f t="shared" si="77"/>
        <v>5.0999999999999996</v>
      </c>
      <c r="H768" s="5"/>
      <c r="I768" s="5"/>
      <c r="J768" s="5"/>
    </row>
    <row r="769" spans="2:10">
      <c r="B769" s="96"/>
      <c r="C769" s="96"/>
      <c r="D769" s="13">
        <v>12.9</v>
      </c>
      <c r="E769" s="1">
        <v>19</v>
      </c>
      <c r="F769" s="1"/>
      <c r="G769" s="1">
        <f t="shared" si="77"/>
        <v>6.1</v>
      </c>
      <c r="H769" s="5"/>
      <c r="I769" s="5"/>
      <c r="J769" s="5"/>
    </row>
    <row r="770" spans="2:10">
      <c r="B770" s="96"/>
      <c r="C770" s="96"/>
      <c r="D770" s="13">
        <v>12.9</v>
      </c>
      <c r="E770" s="1">
        <v>19</v>
      </c>
      <c r="F770" s="1"/>
      <c r="G770" s="1">
        <f t="shared" si="77"/>
        <v>6.1</v>
      </c>
      <c r="H770" s="5"/>
      <c r="I770" s="5"/>
      <c r="J770" s="5"/>
    </row>
    <row r="771" spans="2:10">
      <c r="B771" s="96"/>
      <c r="C771" s="96"/>
      <c r="D771" s="13">
        <v>12.9</v>
      </c>
      <c r="E771" s="1">
        <v>19</v>
      </c>
      <c r="F771" s="1"/>
      <c r="G771" s="1">
        <f t="shared" si="77"/>
        <v>6.1</v>
      </c>
      <c r="H771" s="5"/>
      <c r="I771" s="5"/>
      <c r="J771" s="5"/>
    </row>
    <row r="772" spans="2:10">
      <c r="B772" s="96"/>
      <c r="C772" s="96"/>
      <c r="D772" s="13">
        <v>12.9</v>
      </c>
      <c r="E772" s="1">
        <v>22.2</v>
      </c>
      <c r="F772" s="1"/>
      <c r="G772" s="1">
        <f t="shared" si="77"/>
        <v>9.2999999999999989</v>
      </c>
      <c r="H772" s="5"/>
      <c r="I772" s="5"/>
      <c r="J772" s="5"/>
    </row>
    <row r="773" spans="2:10">
      <c r="B773" s="96"/>
      <c r="C773" s="96"/>
      <c r="D773" s="13">
        <v>12.9</v>
      </c>
      <c r="E773" s="1">
        <v>22.2</v>
      </c>
      <c r="F773" s="1"/>
      <c r="G773" s="1">
        <f t="shared" si="77"/>
        <v>9.2999999999999989</v>
      </c>
      <c r="H773" s="5"/>
      <c r="I773" s="5"/>
      <c r="J773" s="5"/>
    </row>
    <row r="774" spans="2:10">
      <c r="B774" s="96"/>
      <c r="C774" s="96"/>
      <c r="D774" s="13">
        <v>12.9</v>
      </c>
      <c r="E774" s="1">
        <v>22.2</v>
      </c>
      <c r="F774" s="1"/>
      <c r="G774" s="1">
        <f t="shared" si="77"/>
        <v>9.2999999999999989</v>
      </c>
      <c r="H774" s="5"/>
      <c r="I774" s="5"/>
      <c r="J774" s="5"/>
    </row>
    <row r="775" spans="2:10">
      <c r="B775" s="96"/>
      <c r="C775" s="96"/>
      <c r="D775" s="13">
        <v>12.9</v>
      </c>
      <c r="E775" s="1">
        <v>23.6</v>
      </c>
      <c r="F775" s="1"/>
      <c r="G775" s="1">
        <f t="shared" si="77"/>
        <v>10.700000000000001</v>
      </c>
      <c r="H775" s="5"/>
      <c r="I775" s="5"/>
      <c r="J775" s="5"/>
    </row>
    <row r="776" spans="2:10">
      <c r="B776" s="96"/>
      <c r="C776" s="96"/>
      <c r="D776" s="13">
        <v>12.9</v>
      </c>
      <c r="E776" s="1">
        <v>23.6</v>
      </c>
      <c r="F776" s="1"/>
      <c r="G776" s="1">
        <f t="shared" si="77"/>
        <v>10.700000000000001</v>
      </c>
      <c r="H776" s="5"/>
      <c r="I776" s="5"/>
      <c r="J776" s="5"/>
    </row>
    <row r="777" spans="2:10">
      <c r="B777" s="96"/>
      <c r="C777" s="96"/>
      <c r="D777" s="13">
        <v>12.9</v>
      </c>
      <c r="E777" s="1">
        <v>23.6</v>
      </c>
      <c r="F777" s="1"/>
      <c r="G777" s="1">
        <f t="shared" si="77"/>
        <v>10.700000000000001</v>
      </c>
      <c r="H777" s="5"/>
      <c r="I777" s="5"/>
      <c r="J777" s="5"/>
    </row>
    <row r="778" spans="2:10">
      <c r="B778" s="96"/>
      <c r="C778" s="96"/>
      <c r="D778" s="5">
        <v>12.9</v>
      </c>
      <c r="E778" s="1"/>
      <c r="F778" s="1"/>
      <c r="G778" s="1"/>
      <c r="H778" s="5" t="s">
        <v>13</v>
      </c>
      <c r="I778" s="5"/>
      <c r="J778" s="5"/>
    </row>
    <row r="779" spans="2:10">
      <c r="B779" s="96"/>
      <c r="C779" s="96"/>
      <c r="D779" s="5">
        <v>12.9</v>
      </c>
      <c r="E779" s="1"/>
      <c r="F779" s="1"/>
      <c r="G779" s="1"/>
      <c r="H779" s="5" t="s">
        <v>13</v>
      </c>
      <c r="I779" s="5"/>
      <c r="J779" s="5"/>
    </row>
    <row r="780" spans="2:10">
      <c r="B780" s="96"/>
      <c r="C780" s="96"/>
      <c r="D780" s="5">
        <v>12.9</v>
      </c>
      <c r="E780" s="1"/>
      <c r="F780" s="1"/>
      <c r="G780" s="1"/>
      <c r="H780" s="5" t="s">
        <v>13</v>
      </c>
      <c r="I780" s="5"/>
      <c r="J780" s="5"/>
    </row>
    <row r="781" spans="2:10">
      <c r="B781" s="96"/>
      <c r="C781" s="96"/>
      <c r="D781" s="5">
        <v>14.5</v>
      </c>
      <c r="E781" s="1"/>
      <c r="F781" s="1"/>
      <c r="G781" s="1"/>
      <c r="H781" s="5" t="s">
        <v>13</v>
      </c>
      <c r="I781" s="5"/>
      <c r="J781" s="5"/>
    </row>
    <row r="782" spans="2:10">
      <c r="B782" s="96"/>
      <c r="C782" s="96"/>
      <c r="D782" s="5">
        <v>14.5</v>
      </c>
      <c r="E782" s="1"/>
      <c r="F782" s="1"/>
      <c r="G782" s="1"/>
      <c r="H782" s="5" t="s">
        <v>13</v>
      </c>
      <c r="I782" s="5"/>
      <c r="J782" s="5"/>
    </row>
    <row r="783" spans="2:10">
      <c r="B783" s="96"/>
      <c r="C783" s="96"/>
      <c r="D783" s="5">
        <v>14.5</v>
      </c>
      <c r="E783" s="1"/>
      <c r="F783" s="1"/>
      <c r="G783" s="1"/>
      <c r="H783" s="5" t="s">
        <v>13</v>
      </c>
      <c r="I783" s="5"/>
      <c r="J783" s="5"/>
    </row>
    <row r="784" spans="2:10">
      <c r="B784" s="97"/>
      <c r="C784" s="97"/>
      <c r="D784" s="5">
        <v>14.5</v>
      </c>
      <c r="E784" s="1"/>
      <c r="F784" s="1"/>
      <c r="G784" s="1"/>
      <c r="H784" s="5" t="s">
        <v>13</v>
      </c>
      <c r="I784" s="5">
        <f>G762+G763+G764+G765+G766+G767+G768+G769+G770+G771+G772+G773+G774+G775+G776+G777</f>
        <v>85.6</v>
      </c>
      <c r="J784" s="5">
        <f>I784*75</f>
        <v>6420</v>
      </c>
    </row>
    <row r="785" spans="2:10">
      <c r="B785" s="1"/>
      <c r="C785" s="1"/>
      <c r="D785" s="1"/>
      <c r="E785" s="1"/>
      <c r="F785" s="1"/>
      <c r="G785" s="5">
        <f>SUM(G631:G777)</f>
        <v>1217.1999999999994</v>
      </c>
      <c r="H785" s="5">
        <f>G785*75</f>
        <v>91289.999999999956</v>
      </c>
      <c r="I785" s="1"/>
      <c r="J785" s="1"/>
    </row>
  </sheetData>
  <mergeCells count="240">
    <mergeCell ref="B657:B666"/>
    <mergeCell ref="C657:C662"/>
    <mergeCell ref="C663:C666"/>
    <mergeCell ref="C690:C693"/>
    <mergeCell ref="C694:C697"/>
    <mergeCell ref="C667:C679"/>
    <mergeCell ref="C680:C687"/>
    <mergeCell ref="B762:B784"/>
    <mergeCell ref="C762:C765"/>
    <mergeCell ref="C766:C784"/>
    <mergeCell ref="C730:C731"/>
    <mergeCell ref="C732:C736"/>
    <mergeCell ref="C737:C740"/>
    <mergeCell ref="B698:B709"/>
    <mergeCell ref="C699:C704"/>
    <mergeCell ref="C705:C708"/>
    <mergeCell ref="B721:B727"/>
    <mergeCell ref="C722:C727"/>
    <mergeCell ref="B711:B720"/>
    <mergeCell ref="C711:C714"/>
    <mergeCell ref="C715:C720"/>
    <mergeCell ref="B728:B741"/>
    <mergeCell ref="C741:C747"/>
    <mergeCell ref="B744:B751"/>
    <mergeCell ref="C748:C751"/>
    <mergeCell ref="I628:J629"/>
    <mergeCell ref="B631:B638"/>
    <mergeCell ref="C631:C632"/>
    <mergeCell ref="C633:C634"/>
    <mergeCell ref="C635:C638"/>
    <mergeCell ref="B621:B624"/>
    <mergeCell ref="C621:C624"/>
    <mergeCell ref="B653:B656"/>
    <mergeCell ref="C653:C656"/>
    <mergeCell ref="B645:B652"/>
    <mergeCell ref="C645:C646"/>
    <mergeCell ref="C647:C652"/>
    <mergeCell ref="B639:B644"/>
    <mergeCell ref="C639:C642"/>
    <mergeCell ref="C643:C644"/>
    <mergeCell ref="C202:C208"/>
    <mergeCell ref="C196:C198"/>
    <mergeCell ref="B290:B295"/>
    <mergeCell ref="B597:B608"/>
    <mergeCell ref="C597:C608"/>
    <mergeCell ref="I488:J489"/>
    <mergeCell ref="C452:C456"/>
    <mergeCell ref="C457:C458"/>
    <mergeCell ref="C459:C462"/>
    <mergeCell ref="C463:C474"/>
    <mergeCell ref="C475:C476"/>
    <mergeCell ref="B529:B533"/>
    <mergeCell ref="C529:C530"/>
    <mergeCell ref="C531:C533"/>
    <mergeCell ref="B523:B528"/>
    <mergeCell ref="C523:C528"/>
    <mergeCell ref="B477:B484"/>
    <mergeCell ref="C477:C479"/>
    <mergeCell ref="C480:C482"/>
    <mergeCell ref="C483:C484"/>
    <mergeCell ref="C499:C500"/>
    <mergeCell ref="B459:B476"/>
    <mergeCell ref="B507:B522"/>
    <mergeCell ref="B452:B458"/>
    <mergeCell ref="C129:C131"/>
    <mergeCell ref="C168:C178"/>
    <mergeCell ref="C82:C83"/>
    <mergeCell ref="B141:B164"/>
    <mergeCell ref="C161:C164"/>
    <mergeCell ref="C501:C506"/>
    <mergeCell ref="B491:B499"/>
    <mergeCell ref="B302:B313"/>
    <mergeCell ref="B589:B596"/>
    <mergeCell ref="C589:C596"/>
    <mergeCell ref="B554:B563"/>
    <mergeCell ref="B187:B201"/>
    <mergeCell ref="C199:C201"/>
    <mergeCell ref="C554:C563"/>
    <mergeCell ref="C564:C570"/>
    <mergeCell ref="B566:B572"/>
    <mergeCell ref="C571:C572"/>
    <mergeCell ref="C541:C545"/>
    <mergeCell ref="B581:B588"/>
    <mergeCell ref="C581:C586"/>
    <mergeCell ref="C587:C588"/>
    <mergeCell ref="B573:B580"/>
    <mergeCell ref="C573:C578"/>
    <mergeCell ref="C579:C580"/>
    <mergeCell ref="C41:C48"/>
    <mergeCell ref="C49:C50"/>
    <mergeCell ref="C103:C104"/>
    <mergeCell ref="C105:C106"/>
    <mergeCell ref="C97:C98"/>
    <mergeCell ref="C118:C121"/>
    <mergeCell ref="B165:B186"/>
    <mergeCell ref="C179:C180"/>
    <mergeCell ref="B49:B50"/>
    <mergeCell ref="C132:C140"/>
    <mergeCell ref="C71:C73"/>
    <mergeCell ref="C74:C78"/>
    <mergeCell ref="C79:C81"/>
    <mergeCell ref="C84:C85"/>
    <mergeCell ref="C95:C96"/>
    <mergeCell ref="C69:C70"/>
    <mergeCell ref="B62:B70"/>
    <mergeCell ref="C62:C65"/>
    <mergeCell ref="C99:C102"/>
    <mergeCell ref="B95:B110"/>
    <mergeCell ref="B51:B61"/>
    <mergeCell ref="C53:C56"/>
    <mergeCell ref="C59:C61"/>
    <mergeCell ref="C107:C110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C66:C68"/>
    <mergeCell ref="C251:C254"/>
    <mergeCell ref="C255:C256"/>
    <mergeCell ref="C114:C115"/>
    <mergeCell ref="C116:C117"/>
    <mergeCell ref="C257:C258"/>
    <mergeCell ref="B251:B258"/>
    <mergeCell ref="C181:C186"/>
    <mergeCell ref="C187:C189"/>
    <mergeCell ref="C190:C192"/>
    <mergeCell ref="C193:C195"/>
    <mergeCell ref="C141:C160"/>
    <mergeCell ref="B205:B217"/>
    <mergeCell ref="B71:B86"/>
    <mergeCell ref="C86:C90"/>
    <mergeCell ref="C91:C94"/>
    <mergeCell ref="B111:B118"/>
    <mergeCell ref="C111:C113"/>
    <mergeCell ref="B121:B125"/>
    <mergeCell ref="C122:C123"/>
    <mergeCell ref="C124:C125"/>
    <mergeCell ref="C209:C217"/>
    <mergeCell ref="B126:B140"/>
    <mergeCell ref="C126:C128"/>
    <mergeCell ref="C165:C167"/>
    <mergeCell ref="B338:B339"/>
    <mergeCell ref="C338:C339"/>
    <mergeCell ref="C340:C341"/>
    <mergeCell ref="B417:B428"/>
    <mergeCell ref="C417:C420"/>
    <mergeCell ref="C421:C424"/>
    <mergeCell ref="C348:C353"/>
    <mergeCell ref="B354:B371"/>
    <mergeCell ref="C354:C361"/>
    <mergeCell ref="C376:C387"/>
    <mergeCell ref="B340:B353"/>
    <mergeCell ref="B218:B238"/>
    <mergeCell ref="C218:C219"/>
    <mergeCell ref="C220:C221"/>
    <mergeCell ref="C222:C229"/>
    <mergeCell ref="C230:C231"/>
    <mergeCell ref="C232:C233"/>
    <mergeCell ref="C234:C236"/>
    <mergeCell ref="C237:C238"/>
    <mergeCell ref="B239:B244"/>
    <mergeCell ref="C342:C345"/>
    <mergeCell ref="C372:C375"/>
    <mergeCell ref="C239:C240"/>
    <mergeCell ref="C241:C242"/>
    <mergeCell ref="C243:C244"/>
    <mergeCell ref="B245:B250"/>
    <mergeCell ref="C245:C250"/>
    <mergeCell ref="B259:B272"/>
    <mergeCell ref="C259:C260"/>
    <mergeCell ref="C432:C438"/>
    <mergeCell ref="B395:B416"/>
    <mergeCell ref="C362:C371"/>
    <mergeCell ref="B372:B394"/>
    <mergeCell ref="C425:C428"/>
    <mergeCell ref="C261:C268"/>
    <mergeCell ref="C269:C272"/>
    <mergeCell ref="C302:C305"/>
    <mergeCell ref="C306:C313"/>
    <mergeCell ref="B283:B289"/>
    <mergeCell ref="C279:C285"/>
    <mergeCell ref="C286:C287"/>
    <mergeCell ref="C288:C289"/>
    <mergeCell ref="B296:B301"/>
    <mergeCell ref="C296:C297"/>
    <mergeCell ref="C298:C299"/>
    <mergeCell ref="C300:C301"/>
    <mergeCell ref="C290:C295"/>
    <mergeCell ref="B445:B451"/>
    <mergeCell ref="B314:B320"/>
    <mergeCell ref="C330:C333"/>
    <mergeCell ref="C334:C335"/>
    <mergeCell ref="C336:C337"/>
    <mergeCell ref="C388:C394"/>
    <mergeCell ref="B429:B438"/>
    <mergeCell ref="C429:C431"/>
    <mergeCell ref="B321:B329"/>
    <mergeCell ref="C321:C324"/>
    <mergeCell ref="C325:C329"/>
    <mergeCell ref="C395:C416"/>
    <mergeCell ref="C346:C347"/>
    <mergeCell ref="C315:C316"/>
    <mergeCell ref="C317:C318"/>
    <mergeCell ref="C319:C320"/>
    <mergeCell ref="B439:B444"/>
    <mergeCell ref="C439:C444"/>
    <mergeCell ref="C445:C449"/>
    <mergeCell ref="C450:C451"/>
    <mergeCell ref="B330:B337"/>
    <mergeCell ref="C688:C689"/>
    <mergeCell ref="B680:B689"/>
    <mergeCell ref="B667:B678"/>
    <mergeCell ref="B690:B697"/>
    <mergeCell ref="B500:B506"/>
    <mergeCell ref="B752:B761"/>
    <mergeCell ref="C752:C759"/>
    <mergeCell ref="C491:C492"/>
    <mergeCell ref="C493:C494"/>
    <mergeCell ref="C495:C498"/>
    <mergeCell ref="B609:B620"/>
    <mergeCell ref="C609:C616"/>
    <mergeCell ref="C617:C620"/>
    <mergeCell ref="C552:C553"/>
    <mergeCell ref="B546:B549"/>
    <mergeCell ref="C546:C549"/>
    <mergeCell ref="B534:B545"/>
    <mergeCell ref="C534:C540"/>
    <mergeCell ref="B550:B551"/>
    <mergeCell ref="B552:B553"/>
    <mergeCell ref="C550:C551"/>
    <mergeCell ref="C511:C522"/>
    <mergeCell ref="C507:C510"/>
    <mergeCell ref="C728:C7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501"/>
  <sheetViews>
    <sheetView topLeftCell="A482" workbookViewId="0">
      <selection activeCell="K501" sqref="K501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98" t="s">
        <v>447</v>
      </c>
      <c r="C4" s="98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100"/>
      <c r="C5" s="100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98" t="s">
        <v>449</v>
      </c>
      <c r="C6" s="98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99"/>
      <c r="C7" s="99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99"/>
      <c r="C8" s="99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99"/>
      <c r="C9" s="99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99"/>
      <c r="C10" s="99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99"/>
      <c r="C11" s="99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99"/>
      <c r="C12" s="99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100"/>
      <c r="C13" s="100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92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94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94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92" t="s">
        <v>451</v>
      </c>
      <c r="C17" s="94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94"/>
      <c r="C18" s="94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93"/>
      <c r="C19" s="93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98" t="s">
        <v>452</v>
      </c>
      <c r="C20" s="98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99"/>
      <c r="C21" s="99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99"/>
      <c r="C22" s="99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100"/>
      <c r="C23" s="100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98" t="s">
        <v>454</v>
      </c>
      <c r="C24" s="98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99"/>
      <c r="C25" s="99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99"/>
      <c r="C26" s="99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100"/>
      <c r="C27" s="100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92" t="s">
        <v>456</v>
      </c>
      <c r="C30" s="92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94"/>
      <c r="C31" s="94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94"/>
      <c r="C32" s="94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93"/>
      <c r="C33" s="93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98" t="s">
        <v>457</v>
      </c>
      <c r="C34" s="98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99"/>
      <c r="C35" s="99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100"/>
      <c r="C36" s="100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92" t="s">
        <v>458</v>
      </c>
      <c r="C37" s="92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94"/>
      <c r="C38" s="94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94"/>
      <c r="C39" s="94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94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93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92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92" t="s">
        <v>459</v>
      </c>
      <c r="C43" s="94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94"/>
      <c r="C44" s="94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93"/>
      <c r="C45" s="93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98" t="s">
        <v>462</v>
      </c>
      <c r="C46" s="98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99"/>
      <c r="C47" s="99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99"/>
      <c r="C48" s="99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100"/>
      <c r="C49" s="100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98" t="s">
        <v>463</v>
      </c>
      <c r="C50" s="98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99"/>
      <c r="C51" s="99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99"/>
      <c r="C52" s="99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100"/>
      <c r="C53" s="100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98" t="s">
        <v>467</v>
      </c>
      <c r="C54" s="98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99"/>
      <c r="C55" s="99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99"/>
      <c r="C56" s="99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100"/>
      <c r="C57" s="100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98" t="s">
        <v>468</v>
      </c>
      <c r="C58" s="98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99"/>
      <c r="C59" s="99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100"/>
      <c r="C60" s="100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98" t="s">
        <v>472</v>
      </c>
      <c r="C61" s="98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100"/>
      <c r="C62" s="100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98" t="s">
        <v>475</v>
      </c>
      <c r="C63" s="98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99"/>
      <c r="C64" s="99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99"/>
      <c r="C65" s="99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100"/>
      <c r="C66" s="100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98" t="s">
        <v>478</v>
      </c>
      <c r="C67" s="98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99"/>
      <c r="C68" s="99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99"/>
      <c r="C69" s="99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99"/>
      <c r="C70" s="99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99"/>
      <c r="C71" s="99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100"/>
      <c r="C72" s="100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98" t="s">
        <v>480</v>
      </c>
      <c r="C73" s="98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99"/>
      <c r="C74" s="99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99"/>
      <c r="C75" s="99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99"/>
      <c r="C76" s="99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99"/>
      <c r="C77" s="99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100"/>
      <c r="C78" s="100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98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99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99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99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99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99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99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99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98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99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99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99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99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100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111" t="s">
        <v>487</v>
      </c>
      <c r="C99" s="98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113"/>
      <c r="C100" s="100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111" t="s">
        <v>489</v>
      </c>
      <c r="C101" s="98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112"/>
      <c r="C102" s="99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112"/>
      <c r="C103" s="99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113"/>
      <c r="C104" s="100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111" t="s">
        <v>490</v>
      </c>
      <c r="C105" s="98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112"/>
      <c r="C106" s="99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112"/>
      <c r="C107" s="99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112"/>
      <c r="C108" s="99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112"/>
      <c r="C109" s="99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113"/>
      <c r="C110" s="100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111" t="s">
        <v>492</v>
      </c>
      <c r="C111" s="98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112"/>
      <c r="C112" s="99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112"/>
      <c r="C113" s="99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112"/>
      <c r="C114" s="99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112"/>
      <c r="C115" s="99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112"/>
      <c r="C116" s="99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112"/>
      <c r="C117" s="99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112"/>
      <c r="C118" s="99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112"/>
      <c r="C119" s="99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112"/>
      <c r="C120" s="99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112"/>
      <c r="C121" s="99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113"/>
      <c r="C122" s="100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111" t="s">
        <v>493</v>
      </c>
      <c r="C123" s="98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112"/>
      <c r="C124" s="99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112"/>
      <c r="C125" s="99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112"/>
      <c r="C126" s="99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112"/>
      <c r="C127" s="99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112"/>
      <c r="C128" s="99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112"/>
      <c r="C129" s="99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113"/>
      <c r="C130" s="100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111" t="s">
        <v>496</v>
      </c>
      <c r="C131" s="98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112"/>
      <c r="C132" s="99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112"/>
      <c r="C133" s="99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112"/>
      <c r="C134" s="99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112"/>
      <c r="C135" s="99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112"/>
      <c r="C136" s="99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112"/>
      <c r="C137" s="99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112"/>
      <c r="C138" s="99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112"/>
      <c r="C139" s="99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112"/>
      <c r="C140" s="99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113"/>
      <c r="C141" s="100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111" t="s">
        <v>497</v>
      </c>
      <c r="C142" s="98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112"/>
      <c r="C143" s="99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112"/>
      <c r="C144" s="99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112"/>
      <c r="C145" s="99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112"/>
      <c r="C146" s="99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113"/>
      <c r="C147" s="100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111" t="s">
        <v>498</v>
      </c>
      <c r="C148" s="98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113"/>
      <c r="C149" s="100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108" t="s">
        <v>499</v>
      </c>
      <c r="C150" s="92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109"/>
      <c r="C151" s="94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109"/>
      <c r="C152" s="94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109"/>
      <c r="C153" s="94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109"/>
      <c r="C154" s="94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109"/>
      <c r="C155" s="94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110"/>
      <c r="C156" s="93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108" t="s">
        <v>501</v>
      </c>
      <c r="C157" s="92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109"/>
      <c r="C158" s="94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109"/>
      <c r="C159" s="94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109"/>
      <c r="C160" s="94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109"/>
      <c r="C161" s="94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109"/>
      <c r="C162" s="94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110"/>
      <c r="C163" s="93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111" t="s">
        <v>503</v>
      </c>
      <c r="C164" s="98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112"/>
      <c r="C165" s="99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112"/>
      <c r="C166" s="99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112"/>
      <c r="C167" s="99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112"/>
      <c r="C168" s="99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112"/>
      <c r="C169" s="99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112"/>
      <c r="C170" s="99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112"/>
      <c r="C171" s="99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112"/>
      <c r="C172" s="99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112"/>
      <c r="C173" s="99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112"/>
      <c r="C174" s="99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112"/>
      <c r="C175" s="99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112"/>
      <c r="C176" s="99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112"/>
      <c r="C177" s="99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112"/>
      <c r="C178" s="99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112"/>
      <c r="C179" s="99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112"/>
      <c r="C180" s="99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112"/>
      <c r="C181" s="99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112"/>
      <c r="C182" s="99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113"/>
      <c r="C183" s="100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111" t="s">
        <v>506</v>
      </c>
      <c r="C184" s="98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112"/>
      <c r="C185" s="99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112"/>
      <c r="C186" s="99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112"/>
      <c r="C187" s="99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112"/>
      <c r="C188" s="99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112"/>
      <c r="C189" s="99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112"/>
      <c r="C190" s="99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112"/>
      <c r="C191" s="99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112"/>
      <c r="C192" s="99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112"/>
      <c r="C193" s="99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112"/>
      <c r="C194" s="99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112"/>
      <c r="C195" s="99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112"/>
      <c r="C196" s="99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112"/>
      <c r="C197" s="99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112"/>
      <c r="C198" s="99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113"/>
      <c r="C199" s="100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111" t="s">
        <v>507</v>
      </c>
      <c r="C200" s="98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112"/>
      <c r="C201" s="99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112"/>
      <c r="C202" s="99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112"/>
      <c r="C203" s="99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112"/>
      <c r="C204" s="99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112"/>
      <c r="C205" s="99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112"/>
      <c r="C206" s="99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113"/>
      <c r="C207" s="100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111" t="s">
        <v>509</v>
      </c>
      <c r="C208" s="98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112"/>
      <c r="C209" s="99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112"/>
      <c r="C210" s="99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112"/>
      <c r="C211" s="99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112"/>
      <c r="C212" s="99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112"/>
      <c r="C213" s="99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113"/>
      <c r="C214" s="100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111" t="s">
        <v>510</v>
      </c>
      <c r="C215" s="98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112"/>
      <c r="C216" s="99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112"/>
      <c r="C217" s="99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113"/>
      <c r="C218" s="100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111" t="s">
        <v>512</v>
      </c>
      <c r="C219" s="98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112"/>
      <c r="C220" s="99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112"/>
      <c r="C221" s="99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112"/>
      <c r="C222" s="99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112"/>
      <c r="C223" s="99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112"/>
      <c r="C224" s="99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112"/>
      <c r="C225" s="99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113"/>
      <c r="C226" s="100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111" t="s">
        <v>516</v>
      </c>
      <c r="C227" s="98" t="s">
        <v>515</v>
      </c>
      <c r="D227" s="13">
        <v>10544</v>
      </c>
      <c r="E227" s="13"/>
      <c r="F227" s="1">
        <v>10566</v>
      </c>
      <c r="G227" s="1"/>
      <c r="H227" s="1">
        <f>F227-D227</f>
        <v>22</v>
      </c>
      <c r="I227" s="5"/>
    </row>
    <row r="228" spans="2:9">
      <c r="B228" s="112"/>
      <c r="C228" s="99"/>
      <c r="D228" s="13">
        <v>10544</v>
      </c>
      <c r="E228" s="13"/>
      <c r="F228" s="1">
        <v>10595</v>
      </c>
      <c r="G228" s="1"/>
      <c r="H228" s="1">
        <f t="shared" ref="H228:H230" si="24">F228-D228</f>
        <v>51</v>
      </c>
      <c r="I228" s="5"/>
    </row>
    <row r="229" spans="2:9">
      <c r="B229" s="112"/>
      <c r="C229" s="99"/>
      <c r="D229" s="13">
        <v>10544</v>
      </c>
      <c r="E229" s="13"/>
      <c r="F229" s="1">
        <v>10603</v>
      </c>
      <c r="G229" s="1"/>
      <c r="H229" s="1">
        <f t="shared" si="24"/>
        <v>59</v>
      </c>
      <c r="I229" s="5"/>
    </row>
    <row r="230" spans="2:9">
      <c r="B230" s="113"/>
      <c r="C230" s="100"/>
      <c r="D230" s="13">
        <v>10544</v>
      </c>
      <c r="E230" s="13"/>
      <c r="F230" s="1">
        <v>10600</v>
      </c>
      <c r="G230" s="1"/>
      <c r="H230" s="1">
        <f t="shared" si="24"/>
        <v>56</v>
      </c>
      <c r="I230" s="5"/>
    </row>
    <row r="231" spans="2:9">
      <c r="B231" s="111" t="s">
        <v>517</v>
      </c>
      <c r="C231" s="98" t="s">
        <v>515</v>
      </c>
      <c r="D231" s="13">
        <v>10625</v>
      </c>
      <c r="E231" s="13"/>
      <c r="F231" s="1"/>
      <c r="G231" s="1">
        <v>10615</v>
      </c>
      <c r="H231" s="1">
        <f>G231-D231</f>
        <v>-10</v>
      </c>
      <c r="I231" s="5"/>
    </row>
    <row r="232" spans="2:9">
      <c r="B232" s="112"/>
      <c r="C232" s="99"/>
      <c r="D232" s="13">
        <v>10625</v>
      </c>
      <c r="E232" s="13"/>
      <c r="F232" s="1"/>
      <c r="G232" s="1">
        <v>10615</v>
      </c>
      <c r="H232" s="1">
        <f t="shared" ref="H232:H234" si="25">G232-D232</f>
        <v>-10</v>
      </c>
      <c r="I232" s="5"/>
    </row>
    <row r="233" spans="2:9">
      <c r="B233" s="112"/>
      <c r="C233" s="99"/>
      <c r="D233" s="13">
        <v>10625</v>
      </c>
      <c r="E233" s="13"/>
      <c r="F233" s="1"/>
      <c r="G233" s="1">
        <v>10615</v>
      </c>
      <c r="H233" s="1">
        <f t="shared" si="25"/>
        <v>-10</v>
      </c>
      <c r="I233" s="5"/>
    </row>
    <row r="234" spans="2:9">
      <c r="B234" s="112"/>
      <c r="C234" s="99"/>
      <c r="D234" s="13">
        <v>10625</v>
      </c>
      <c r="E234" s="13"/>
      <c r="F234" s="1"/>
      <c r="G234" s="1">
        <v>10615</v>
      </c>
      <c r="H234" s="1">
        <f t="shared" si="25"/>
        <v>-10</v>
      </c>
      <c r="I234" s="5"/>
    </row>
    <row r="235" spans="2:9">
      <c r="B235" s="112"/>
      <c r="C235" s="99"/>
      <c r="D235" s="13">
        <v>10585</v>
      </c>
      <c r="E235" s="13">
        <v>10606</v>
      </c>
      <c r="F235" s="1"/>
      <c r="G235" s="1"/>
      <c r="H235" s="1">
        <f>E235-D235</f>
        <v>21</v>
      </c>
      <c r="I235" s="5"/>
    </row>
    <row r="236" spans="2:9">
      <c r="B236" s="112"/>
      <c r="C236" s="99"/>
      <c r="D236" s="13">
        <v>10585</v>
      </c>
      <c r="E236" s="13">
        <v>10606</v>
      </c>
      <c r="F236" s="1"/>
      <c r="G236" s="1"/>
      <c r="H236" s="1">
        <f t="shared" ref="H236:H238" si="26">E236-D236</f>
        <v>21</v>
      </c>
      <c r="I236" s="5"/>
    </row>
    <row r="237" spans="2:9">
      <c r="B237" s="112"/>
      <c r="C237" s="99"/>
      <c r="D237" s="13">
        <v>10545</v>
      </c>
      <c r="E237" s="13">
        <v>10606</v>
      </c>
      <c r="F237" s="1"/>
      <c r="G237" s="1"/>
      <c r="H237" s="1">
        <f t="shared" si="26"/>
        <v>61</v>
      </c>
      <c r="I237" s="5"/>
    </row>
    <row r="238" spans="2:9">
      <c r="B238" s="112"/>
      <c r="C238" s="99"/>
      <c r="D238" s="13">
        <v>10545</v>
      </c>
      <c r="E238" s="13">
        <v>10606</v>
      </c>
      <c r="F238" s="1"/>
      <c r="G238" s="1"/>
      <c r="H238" s="1">
        <f t="shared" si="26"/>
        <v>61</v>
      </c>
      <c r="I238" s="5"/>
    </row>
    <row r="239" spans="2:9">
      <c r="B239" s="112"/>
      <c r="C239" s="99"/>
      <c r="D239" s="13"/>
      <c r="E239" s="13">
        <v>10568</v>
      </c>
      <c r="F239" s="1"/>
      <c r="G239" s="1">
        <v>10580</v>
      </c>
      <c r="H239" s="1">
        <f>E239-G239</f>
        <v>-12</v>
      </c>
      <c r="I239" s="5"/>
    </row>
    <row r="240" spans="2:9">
      <c r="B240" s="112"/>
      <c r="C240" s="99"/>
      <c r="D240" s="13"/>
      <c r="E240" s="13">
        <v>10568</v>
      </c>
      <c r="F240" s="1"/>
      <c r="G240" s="1">
        <v>10580</v>
      </c>
      <c r="H240" s="1">
        <f>E240-G240</f>
        <v>-12</v>
      </c>
      <c r="I240" s="5"/>
    </row>
    <row r="241" spans="2:11">
      <c r="B241" s="112"/>
      <c r="C241" s="99"/>
      <c r="D241" s="13">
        <v>10565</v>
      </c>
      <c r="E241" s="13"/>
      <c r="F241" s="1">
        <v>10565</v>
      </c>
      <c r="G241" s="1"/>
      <c r="H241" s="1">
        <v>0</v>
      </c>
      <c r="I241" s="5"/>
    </row>
    <row r="242" spans="2:11">
      <c r="B242" s="113"/>
      <c r="C242" s="100"/>
      <c r="D242" s="13">
        <v>10565</v>
      </c>
      <c r="E242" s="13"/>
      <c r="F242" s="1">
        <v>10565</v>
      </c>
      <c r="G242" s="1"/>
      <c r="H242" s="1">
        <v>0</v>
      </c>
      <c r="I242" s="5"/>
    </row>
    <row r="243" spans="2:11">
      <c r="B243" s="111" t="s">
        <v>518</v>
      </c>
      <c r="C243" s="98" t="s">
        <v>515</v>
      </c>
      <c r="D243" s="13">
        <v>10485</v>
      </c>
      <c r="E243" s="13"/>
      <c r="F243" s="1">
        <v>10518</v>
      </c>
      <c r="G243" s="1"/>
      <c r="H243" s="1">
        <f>F243-D243</f>
        <v>33</v>
      </c>
      <c r="I243" s="5"/>
    </row>
    <row r="244" spans="2:11">
      <c r="B244" s="112"/>
      <c r="C244" s="99"/>
      <c r="D244" s="13">
        <v>10485</v>
      </c>
      <c r="E244" s="13"/>
      <c r="F244" s="1">
        <v>10508</v>
      </c>
      <c r="G244" s="1"/>
      <c r="H244" s="1">
        <f t="shared" ref="H244:H245" si="27">F244-D244</f>
        <v>23</v>
      </c>
      <c r="I244" s="5"/>
    </row>
    <row r="245" spans="2:11">
      <c r="B245" s="112"/>
      <c r="C245" s="99"/>
      <c r="D245" s="13">
        <v>10485</v>
      </c>
      <c r="E245" s="13"/>
      <c r="F245" s="1">
        <v>10508</v>
      </c>
      <c r="G245" s="1"/>
      <c r="H245" s="1">
        <f t="shared" si="27"/>
        <v>23</v>
      </c>
      <c r="I245" s="5"/>
    </row>
    <row r="246" spans="2:11">
      <c r="B246" s="112"/>
      <c r="C246" s="99"/>
      <c r="D246" s="13">
        <v>10480</v>
      </c>
      <c r="E246" s="13">
        <v>10505</v>
      </c>
      <c r="F246" s="1"/>
      <c r="G246" s="1"/>
      <c r="H246" s="1">
        <f>E246-D246</f>
        <v>25</v>
      </c>
      <c r="I246" s="5"/>
    </row>
    <row r="247" spans="2:11">
      <c r="B247" s="112"/>
      <c r="C247" s="99"/>
      <c r="D247" s="13">
        <v>10469</v>
      </c>
      <c r="E247" s="13">
        <v>10505</v>
      </c>
      <c r="F247" s="1"/>
      <c r="G247" s="1"/>
      <c r="H247" s="1">
        <f t="shared" ref="H247:H248" si="28">E247-D247</f>
        <v>36</v>
      </c>
      <c r="I247" s="5"/>
    </row>
    <row r="248" spans="2:11">
      <c r="B248" s="112"/>
      <c r="C248" s="99"/>
      <c r="D248" s="13">
        <v>10485</v>
      </c>
      <c r="E248" s="13">
        <v>10505</v>
      </c>
      <c r="F248" s="1"/>
      <c r="G248" s="1"/>
      <c r="H248" s="1">
        <f t="shared" si="28"/>
        <v>20</v>
      </c>
      <c r="I248" s="5"/>
    </row>
    <row r="249" spans="2:11">
      <c r="B249" s="112"/>
      <c r="C249" s="99"/>
      <c r="D249" s="13">
        <v>10530</v>
      </c>
      <c r="E249" s="13"/>
      <c r="F249" s="1">
        <v>10550</v>
      </c>
      <c r="G249" s="1"/>
      <c r="H249" s="1">
        <f>F249-D249</f>
        <v>20</v>
      </c>
      <c r="I249" s="5"/>
    </row>
    <row r="250" spans="2:11">
      <c r="B250" s="113"/>
      <c r="C250" s="100"/>
      <c r="D250" s="13">
        <v>10530</v>
      </c>
      <c r="E250" s="13"/>
      <c r="F250" s="1">
        <v>10553</v>
      </c>
      <c r="G250" s="1"/>
      <c r="H250" s="1">
        <f>F250-D250</f>
        <v>23</v>
      </c>
      <c r="I250" s="5"/>
    </row>
    <row r="251" spans="2:11">
      <c r="B251" s="1"/>
      <c r="C251" s="1"/>
      <c r="D251" s="1"/>
      <c r="E251" s="1"/>
      <c r="F251" s="1"/>
      <c r="G251" s="1"/>
      <c r="H251" s="5">
        <f>SUM(H93:H250)</f>
        <v>4376</v>
      </c>
      <c r="I251" s="5">
        <f>H251*75</f>
        <v>328200</v>
      </c>
    </row>
    <row r="255" spans="2:11">
      <c r="B255" s="5" t="s">
        <v>61</v>
      </c>
      <c r="C255" s="5">
        <v>2018</v>
      </c>
      <c r="D255" s="13"/>
      <c r="E255" s="13"/>
      <c r="F255" s="13"/>
      <c r="G255" s="13"/>
      <c r="H255" s="13"/>
      <c r="I255" s="13"/>
      <c r="J255" s="104" t="s">
        <v>527</v>
      </c>
      <c r="K255" s="105"/>
    </row>
    <row r="256" spans="2:11">
      <c r="B256" s="11"/>
      <c r="C256" s="11"/>
      <c r="D256" s="11"/>
      <c r="E256" s="11"/>
      <c r="F256" s="11"/>
      <c r="G256" s="11"/>
      <c r="H256" s="11" t="s">
        <v>4</v>
      </c>
      <c r="I256" s="11"/>
      <c r="J256" s="106"/>
      <c r="K256" s="107"/>
    </row>
    <row r="257" spans="2:11">
      <c r="B257" s="12" t="s">
        <v>0</v>
      </c>
      <c r="C257" s="12" t="s">
        <v>5</v>
      </c>
      <c r="D257" s="12" t="s">
        <v>2</v>
      </c>
      <c r="E257" s="12" t="s">
        <v>6</v>
      </c>
      <c r="F257" s="12" t="s">
        <v>3</v>
      </c>
      <c r="G257" s="12" t="s">
        <v>7</v>
      </c>
      <c r="H257" s="12" t="s">
        <v>8</v>
      </c>
      <c r="I257" s="12" t="s">
        <v>9</v>
      </c>
      <c r="J257" s="76" t="s">
        <v>525</v>
      </c>
      <c r="K257" s="77" t="s">
        <v>526</v>
      </c>
    </row>
    <row r="258" spans="2:11">
      <c r="B258" s="98" t="s">
        <v>519</v>
      </c>
      <c r="C258" s="98" t="s">
        <v>520</v>
      </c>
      <c r="D258" s="1">
        <v>10509</v>
      </c>
      <c r="E258" s="1"/>
      <c r="F258" s="1"/>
      <c r="G258" s="1">
        <v>10495</v>
      </c>
      <c r="H258" s="1">
        <f>G258-D258</f>
        <v>-14</v>
      </c>
      <c r="I258" s="1"/>
      <c r="J258" s="1"/>
      <c r="K258" s="1"/>
    </row>
    <row r="259" spans="2:11">
      <c r="B259" s="99"/>
      <c r="C259" s="99"/>
      <c r="D259" s="1">
        <v>10509</v>
      </c>
      <c r="E259" s="1"/>
      <c r="F259" s="1"/>
      <c r="G259" s="1">
        <v>10495</v>
      </c>
      <c r="H259" s="1">
        <f>G259-D259</f>
        <v>-14</v>
      </c>
      <c r="I259" s="1"/>
      <c r="J259" s="1"/>
      <c r="K259" s="1"/>
    </row>
    <row r="260" spans="2:11">
      <c r="B260" s="99"/>
      <c r="C260" s="99"/>
      <c r="D260" s="1">
        <v>10475</v>
      </c>
      <c r="E260" s="1">
        <v>10490</v>
      </c>
      <c r="F260" s="1"/>
      <c r="G260" s="1"/>
      <c r="H260" s="1">
        <f>E260-D260</f>
        <v>15</v>
      </c>
      <c r="I260" s="1"/>
      <c r="J260" s="1"/>
      <c r="K260" s="1"/>
    </row>
    <row r="261" spans="2:11">
      <c r="B261" s="99"/>
      <c r="C261" s="99"/>
      <c r="D261" s="1"/>
      <c r="E261" s="1">
        <v>10490</v>
      </c>
      <c r="F261" s="1"/>
      <c r="G261" s="1">
        <v>10500</v>
      </c>
      <c r="H261" s="1">
        <f>E261-G261</f>
        <v>-10</v>
      </c>
      <c r="I261" s="1"/>
      <c r="J261" s="1"/>
      <c r="K261" s="1"/>
    </row>
    <row r="262" spans="2:11">
      <c r="B262" s="99"/>
      <c r="C262" s="99"/>
      <c r="D262" s="1">
        <v>10460</v>
      </c>
      <c r="E262" s="1">
        <v>10484</v>
      </c>
      <c r="F262" s="1"/>
      <c r="G262" s="1"/>
      <c r="H262" s="1">
        <f>E262-D262</f>
        <v>24</v>
      </c>
      <c r="I262" s="1"/>
      <c r="J262" s="1"/>
      <c r="K262" s="1"/>
    </row>
    <row r="263" spans="2:11">
      <c r="B263" s="100"/>
      <c r="C263" s="100"/>
      <c r="D263" s="1">
        <v>10449</v>
      </c>
      <c r="E263" s="1">
        <v>10484</v>
      </c>
      <c r="F263" s="1"/>
      <c r="G263" s="1"/>
      <c r="H263" s="1">
        <f>E263-D263</f>
        <v>35</v>
      </c>
      <c r="I263" s="1"/>
      <c r="J263" s="5">
        <v>36</v>
      </c>
      <c r="K263" s="5">
        <f>36*75</f>
        <v>2700</v>
      </c>
    </row>
    <row r="264" spans="2:11">
      <c r="B264" s="98" t="s">
        <v>522</v>
      </c>
      <c r="C264" s="98" t="s">
        <v>520</v>
      </c>
      <c r="D264" s="1">
        <v>10355</v>
      </c>
      <c r="E264" s="1">
        <v>10385</v>
      </c>
      <c r="F264" s="1"/>
      <c r="G264" s="1"/>
      <c r="H264" s="1">
        <f>E264-D264</f>
        <v>30</v>
      </c>
      <c r="I264" s="1"/>
      <c r="J264" s="1"/>
      <c r="K264" s="5"/>
    </row>
    <row r="265" spans="2:11">
      <c r="B265" s="99"/>
      <c r="C265" s="99"/>
      <c r="D265" s="1">
        <v>10347</v>
      </c>
      <c r="E265" s="1">
        <v>10385</v>
      </c>
      <c r="F265" s="1"/>
      <c r="G265" s="1"/>
      <c r="H265" s="1">
        <f t="shared" ref="H265:H287" si="29">E265-D265</f>
        <v>38</v>
      </c>
      <c r="I265" s="1"/>
      <c r="J265" s="1"/>
      <c r="K265" s="5"/>
    </row>
    <row r="266" spans="2:11">
      <c r="B266" s="99"/>
      <c r="C266" s="99"/>
      <c r="D266" s="1">
        <v>10322</v>
      </c>
      <c r="E266" s="1">
        <v>10385</v>
      </c>
      <c r="F266" s="1"/>
      <c r="G266" s="1"/>
      <c r="H266" s="1">
        <f t="shared" si="29"/>
        <v>63</v>
      </c>
      <c r="I266" s="1"/>
      <c r="J266" s="1"/>
      <c r="K266" s="5"/>
    </row>
    <row r="267" spans="2:11">
      <c r="B267" s="99"/>
      <c r="C267" s="99"/>
      <c r="D267" s="1">
        <v>10348</v>
      </c>
      <c r="E267" s="1">
        <v>10380</v>
      </c>
      <c r="F267" s="1"/>
      <c r="G267" s="1"/>
      <c r="H267" s="1">
        <f t="shared" si="29"/>
        <v>32</v>
      </c>
      <c r="I267" s="1"/>
      <c r="J267" s="1"/>
      <c r="K267" s="5"/>
    </row>
    <row r="268" spans="2:11">
      <c r="B268" s="100"/>
      <c r="C268" s="100"/>
      <c r="D268" s="1">
        <v>10360</v>
      </c>
      <c r="E268" s="1">
        <v>10380</v>
      </c>
      <c r="F268" s="1"/>
      <c r="G268" s="1"/>
      <c r="H268" s="1">
        <f t="shared" si="29"/>
        <v>20</v>
      </c>
      <c r="I268" s="1"/>
      <c r="J268" s="5">
        <f>30+38+63+32+20</f>
        <v>183</v>
      </c>
      <c r="K268" s="5">
        <f>J268*75</f>
        <v>13725</v>
      </c>
    </row>
    <row r="269" spans="2:11">
      <c r="B269" s="5" t="s">
        <v>61</v>
      </c>
      <c r="C269" s="5">
        <v>2018</v>
      </c>
      <c r="D269" s="13"/>
      <c r="E269" s="13"/>
      <c r="F269" s="13"/>
      <c r="G269" s="13"/>
      <c r="H269" s="13"/>
      <c r="I269" s="13"/>
      <c r="J269" s="104" t="s">
        <v>527</v>
      </c>
      <c r="K269" s="105"/>
    </row>
    <row r="270" spans="2:11">
      <c r="B270" s="11"/>
      <c r="C270" s="11"/>
      <c r="D270" s="11"/>
      <c r="E270" s="11"/>
      <c r="F270" s="11"/>
      <c r="G270" s="11"/>
      <c r="H270" s="11" t="s">
        <v>4</v>
      </c>
      <c r="I270" s="11"/>
      <c r="J270" s="106"/>
      <c r="K270" s="107"/>
    </row>
    <row r="271" spans="2:11">
      <c r="B271" s="12" t="s">
        <v>0</v>
      </c>
      <c r="C271" s="12" t="s">
        <v>5</v>
      </c>
      <c r="D271" s="12" t="s">
        <v>2</v>
      </c>
      <c r="E271" s="12" t="s">
        <v>6</v>
      </c>
      <c r="F271" s="12" t="s">
        <v>3</v>
      </c>
      <c r="G271" s="12" t="s">
        <v>7</v>
      </c>
      <c r="H271" s="12" t="s">
        <v>8</v>
      </c>
      <c r="I271" s="12" t="s">
        <v>9</v>
      </c>
      <c r="J271" s="76" t="s">
        <v>525</v>
      </c>
      <c r="K271" s="77" t="s">
        <v>526</v>
      </c>
    </row>
    <row r="272" spans="2:11">
      <c r="B272" s="98" t="s">
        <v>523</v>
      </c>
      <c r="C272" s="98" t="s">
        <v>520</v>
      </c>
      <c r="D272" s="1">
        <v>10388</v>
      </c>
      <c r="E272" s="1">
        <v>10415</v>
      </c>
      <c r="F272" s="1"/>
      <c r="G272" s="1"/>
      <c r="H272" s="1">
        <f t="shared" si="29"/>
        <v>27</v>
      </c>
      <c r="I272" s="1"/>
      <c r="J272" s="1"/>
      <c r="K272" s="5"/>
    </row>
    <row r="273" spans="2:11">
      <c r="B273" s="99"/>
      <c r="C273" s="99"/>
      <c r="D273" s="1">
        <v>10385</v>
      </c>
      <c r="E273" s="1">
        <v>10415</v>
      </c>
      <c r="F273" s="1"/>
      <c r="G273" s="1"/>
      <c r="H273" s="1">
        <f t="shared" si="29"/>
        <v>30</v>
      </c>
      <c r="I273" s="1"/>
      <c r="J273" s="1"/>
      <c r="K273" s="5"/>
    </row>
    <row r="274" spans="2:11">
      <c r="B274" s="99"/>
      <c r="C274" s="99"/>
      <c r="D274" s="1">
        <v>10338</v>
      </c>
      <c r="E274" s="1">
        <v>10415</v>
      </c>
      <c r="F274" s="1"/>
      <c r="G274" s="1"/>
      <c r="H274" s="1">
        <f t="shared" si="29"/>
        <v>77</v>
      </c>
      <c r="I274" s="1"/>
      <c r="J274" s="1"/>
      <c r="K274" s="5"/>
    </row>
    <row r="275" spans="2:11">
      <c r="B275" s="99"/>
      <c r="C275" s="99"/>
      <c r="D275" s="1">
        <v>10320</v>
      </c>
      <c r="E275" s="1">
        <v>10415</v>
      </c>
      <c r="F275" s="1"/>
      <c r="G275" s="1"/>
      <c r="H275" s="1">
        <f t="shared" si="29"/>
        <v>95</v>
      </c>
      <c r="I275" s="1"/>
      <c r="J275" s="1"/>
      <c r="K275" s="5"/>
    </row>
    <row r="276" spans="2:11">
      <c r="B276" s="99"/>
      <c r="C276" s="99"/>
      <c r="D276" s="1">
        <v>10299</v>
      </c>
      <c r="E276" s="1">
        <v>10385</v>
      </c>
      <c r="F276" s="1"/>
      <c r="G276" s="1"/>
      <c r="H276" s="1">
        <f t="shared" si="29"/>
        <v>86</v>
      </c>
      <c r="I276" s="1"/>
      <c r="J276" s="1"/>
      <c r="K276" s="5"/>
    </row>
    <row r="277" spans="2:11">
      <c r="B277" s="100"/>
      <c r="C277" s="100"/>
      <c r="D277" s="1">
        <v>10290</v>
      </c>
      <c r="E277" s="1">
        <v>10385</v>
      </c>
      <c r="F277" s="1"/>
      <c r="G277" s="1"/>
      <c r="H277" s="1">
        <f t="shared" si="29"/>
        <v>95</v>
      </c>
      <c r="I277" s="1"/>
      <c r="J277" s="5">
        <f>27+30+77+95+86+95</f>
        <v>410</v>
      </c>
      <c r="K277" s="5">
        <f>J277*75</f>
        <v>30750</v>
      </c>
    </row>
    <row r="278" spans="2:11">
      <c r="B278" s="98" t="s">
        <v>524</v>
      </c>
      <c r="C278" s="98" t="s">
        <v>520</v>
      </c>
      <c r="D278" s="1">
        <v>10160</v>
      </c>
      <c r="E278" s="1">
        <v>10211</v>
      </c>
      <c r="F278" s="1"/>
      <c r="G278" s="1"/>
      <c r="H278" s="1">
        <f t="shared" si="29"/>
        <v>51</v>
      </c>
      <c r="I278" s="1"/>
      <c r="J278" s="1"/>
      <c r="K278" s="5"/>
    </row>
    <row r="279" spans="2:11">
      <c r="B279" s="99"/>
      <c r="C279" s="99"/>
      <c r="D279" s="1">
        <v>10160</v>
      </c>
      <c r="E279" s="1">
        <v>10211</v>
      </c>
      <c r="F279" s="1"/>
      <c r="G279" s="1"/>
      <c r="H279" s="1">
        <f t="shared" si="29"/>
        <v>51</v>
      </c>
      <c r="I279" s="1"/>
      <c r="J279" s="1"/>
      <c r="K279" s="5"/>
    </row>
    <row r="280" spans="2:11">
      <c r="B280" s="99"/>
      <c r="C280" s="99"/>
      <c r="D280" s="1">
        <v>10179</v>
      </c>
      <c r="E280" s="1">
        <v>10231</v>
      </c>
      <c r="F280" s="1"/>
      <c r="G280" s="1"/>
      <c r="H280" s="1">
        <f t="shared" si="29"/>
        <v>52</v>
      </c>
      <c r="I280" s="1"/>
      <c r="J280" s="1"/>
      <c r="K280" s="5"/>
    </row>
    <row r="281" spans="2:11">
      <c r="B281" s="99"/>
      <c r="C281" s="99"/>
      <c r="D281" s="1">
        <v>10189</v>
      </c>
      <c r="E281" s="1">
        <v>10231</v>
      </c>
      <c r="F281" s="1"/>
      <c r="G281" s="1"/>
      <c r="H281" s="1">
        <f t="shared" si="29"/>
        <v>42</v>
      </c>
      <c r="I281" s="1"/>
      <c r="J281" s="1"/>
      <c r="K281" s="5"/>
    </row>
    <row r="282" spans="2:11">
      <c r="B282" s="99"/>
      <c r="C282" s="99"/>
      <c r="D282" s="1">
        <v>10205</v>
      </c>
      <c r="E282" s="1">
        <v>10231</v>
      </c>
      <c r="F282" s="1"/>
      <c r="G282" s="1"/>
      <c r="H282" s="1">
        <f t="shared" si="29"/>
        <v>26</v>
      </c>
      <c r="I282" s="1"/>
      <c r="J282" s="1"/>
      <c r="K282" s="5"/>
    </row>
    <row r="283" spans="2:11">
      <c r="B283" s="99"/>
      <c r="C283" s="99"/>
      <c r="D283" s="1">
        <v>10222</v>
      </c>
      <c r="E283" s="1">
        <v>10248</v>
      </c>
      <c r="F283" s="1"/>
      <c r="G283" s="1"/>
      <c r="H283" s="1">
        <f t="shared" si="29"/>
        <v>26</v>
      </c>
      <c r="I283" s="1"/>
      <c r="J283" s="1"/>
      <c r="K283" s="5"/>
    </row>
    <row r="284" spans="2:11">
      <c r="B284" s="99"/>
      <c r="C284" s="99"/>
      <c r="D284" s="1">
        <v>10213</v>
      </c>
      <c r="E284" s="1">
        <v>10248</v>
      </c>
      <c r="F284" s="1"/>
      <c r="G284" s="1"/>
      <c r="H284" s="1">
        <f t="shared" si="29"/>
        <v>35</v>
      </c>
      <c r="I284" s="1"/>
      <c r="J284" s="1"/>
      <c r="K284" s="5"/>
    </row>
    <row r="285" spans="2:11">
      <c r="B285" s="100"/>
      <c r="C285" s="100"/>
      <c r="D285" s="1">
        <v>10160</v>
      </c>
      <c r="E285" s="1">
        <v>10186</v>
      </c>
      <c r="F285" s="1"/>
      <c r="G285" s="1"/>
      <c r="H285" s="1">
        <f t="shared" si="29"/>
        <v>26</v>
      </c>
      <c r="I285" s="1"/>
      <c r="J285" s="5">
        <f>H278+H279+H280+H281+H282+H283+H284+H285</f>
        <v>309</v>
      </c>
      <c r="K285" s="5">
        <f>J285*75</f>
        <v>23175</v>
      </c>
    </row>
    <row r="286" spans="2:11">
      <c r="B286" s="98" t="s">
        <v>528</v>
      </c>
      <c r="C286" s="98" t="s">
        <v>520</v>
      </c>
      <c r="D286" s="1">
        <v>10180</v>
      </c>
      <c r="E286" s="1">
        <v>10200</v>
      </c>
      <c r="F286" s="1"/>
      <c r="G286" s="1"/>
      <c r="H286" s="1">
        <f t="shared" si="29"/>
        <v>20</v>
      </c>
      <c r="I286" s="1"/>
      <c r="J286" s="5"/>
      <c r="K286" s="5"/>
    </row>
    <row r="287" spans="2:11">
      <c r="B287" s="99"/>
      <c r="C287" s="99"/>
      <c r="D287" s="1">
        <v>10161</v>
      </c>
      <c r="E287" s="1">
        <v>10200</v>
      </c>
      <c r="F287" s="1"/>
      <c r="G287" s="1"/>
      <c r="H287" s="1">
        <f t="shared" si="29"/>
        <v>39</v>
      </c>
      <c r="I287" s="1"/>
      <c r="J287" s="5"/>
      <c r="K287" s="5"/>
    </row>
    <row r="288" spans="2:11">
      <c r="B288" s="99"/>
      <c r="C288" s="99"/>
      <c r="D288" s="1"/>
      <c r="E288" s="1">
        <v>10190</v>
      </c>
      <c r="F288" s="1"/>
      <c r="G288" s="1">
        <v>10216</v>
      </c>
      <c r="H288" s="1">
        <f>E288-G288</f>
        <v>-26</v>
      </c>
      <c r="I288" s="1"/>
      <c r="J288" s="5"/>
      <c r="K288" s="5"/>
    </row>
    <row r="289" spans="2:11">
      <c r="B289" s="99"/>
      <c r="C289" s="99"/>
      <c r="D289" s="1"/>
      <c r="E289" s="1">
        <v>10210</v>
      </c>
      <c r="F289" s="1"/>
      <c r="G289" s="1">
        <v>10216</v>
      </c>
      <c r="H289" s="1">
        <f>E289-G289</f>
        <v>-6</v>
      </c>
      <c r="I289" s="1"/>
      <c r="J289" s="5"/>
      <c r="K289" s="5"/>
    </row>
    <row r="290" spans="2:11">
      <c r="B290" s="99"/>
      <c r="C290" s="99"/>
      <c r="D290" s="1">
        <v>10225</v>
      </c>
      <c r="E290" s="1"/>
      <c r="F290" s="1"/>
      <c r="G290" s="1">
        <v>10200</v>
      </c>
      <c r="H290" s="1">
        <f>G290-D290</f>
        <v>-25</v>
      </c>
      <c r="I290" s="1"/>
      <c r="J290" s="5"/>
      <c r="K290" s="5"/>
    </row>
    <row r="291" spans="2:11">
      <c r="B291" s="99"/>
      <c r="C291" s="99"/>
      <c r="D291" s="1">
        <v>10225</v>
      </c>
      <c r="E291" s="1"/>
      <c r="F291" s="1"/>
      <c r="G291" s="1">
        <v>10200</v>
      </c>
      <c r="H291" s="1">
        <f>G291-D291</f>
        <v>-25</v>
      </c>
      <c r="I291" s="1"/>
      <c r="J291" s="5"/>
      <c r="K291" s="5"/>
    </row>
    <row r="292" spans="2:11">
      <c r="B292" s="99"/>
      <c r="C292" s="99"/>
      <c r="D292" s="1"/>
      <c r="E292" s="1">
        <v>10192</v>
      </c>
      <c r="F292" s="1"/>
      <c r="G292" s="1">
        <v>10212</v>
      </c>
      <c r="H292" s="1">
        <f>E292-G292</f>
        <v>-20</v>
      </c>
      <c r="I292" s="1"/>
      <c r="J292" s="5"/>
      <c r="K292" s="5"/>
    </row>
    <row r="293" spans="2:11">
      <c r="B293" s="100"/>
      <c r="C293" s="100"/>
      <c r="D293" s="1"/>
      <c r="E293" s="1">
        <v>10192</v>
      </c>
      <c r="F293" s="1"/>
      <c r="G293" s="1">
        <v>10212</v>
      </c>
      <c r="H293" s="1">
        <f>E293-G293</f>
        <v>-20</v>
      </c>
      <c r="I293" s="1"/>
      <c r="J293" s="5">
        <f>H286+H287+H288+H289+H290+H291+H292+H293</f>
        <v>-63</v>
      </c>
      <c r="K293" s="5">
        <f>J293*75</f>
        <v>-4725</v>
      </c>
    </row>
    <row r="294" spans="2:11">
      <c r="B294" s="98" t="s">
        <v>529</v>
      </c>
      <c r="C294" s="98" t="s">
        <v>520</v>
      </c>
      <c r="D294" s="1">
        <v>10265</v>
      </c>
      <c r="E294" s="1"/>
      <c r="F294" s="1"/>
      <c r="G294" s="1">
        <v>10240</v>
      </c>
      <c r="H294" s="1">
        <f>G294-D294</f>
        <v>-25</v>
      </c>
      <c r="I294" s="1"/>
      <c r="J294" s="5"/>
      <c r="K294" s="5"/>
    </row>
    <row r="295" spans="2:11">
      <c r="B295" s="99"/>
      <c r="C295" s="99"/>
      <c r="D295" s="1">
        <v>10265</v>
      </c>
      <c r="E295" s="1"/>
      <c r="F295" s="1"/>
      <c r="G295" s="1">
        <v>10240</v>
      </c>
      <c r="H295" s="1">
        <f t="shared" ref="H295:H296" si="30">G295-D295</f>
        <v>-25</v>
      </c>
      <c r="I295" s="1"/>
      <c r="J295" s="5"/>
      <c r="K295" s="5"/>
    </row>
    <row r="296" spans="2:11">
      <c r="B296" s="99"/>
      <c r="C296" s="99"/>
      <c r="D296" s="1">
        <v>10255</v>
      </c>
      <c r="E296" s="1"/>
      <c r="F296" s="1"/>
      <c r="G296" s="1">
        <v>10240</v>
      </c>
      <c r="H296" s="1">
        <f t="shared" si="30"/>
        <v>-15</v>
      </c>
      <c r="I296" s="1"/>
      <c r="J296" s="5"/>
      <c r="K296" s="5"/>
    </row>
    <row r="297" spans="2:11">
      <c r="B297" s="99"/>
      <c r="C297" s="99"/>
      <c r="D297" s="1">
        <v>10252</v>
      </c>
      <c r="E297" s="1"/>
      <c r="F297" s="1">
        <v>10288</v>
      </c>
      <c r="G297" s="1"/>
      <c r="H297" s="1">
        <f>F297-D297</f>
        <v>36</v>
      </c>
      <c r="I297" s="1"/>
      <c r="J297" s="5"/>
      <c r="K297" s="5"/>
    </row>
    <row r="298" spans="2:11">
      <c r="B298" s="99"/>
      <c r="C298" s="99"/>
      <c r="D298" s="1">
        <v>10252</v>
      </c>
      <c r="E298" s="1"/>
      <c r="F298" s="1">
        <v>10298</v>
      </c>
      <c r="G298" s="1"/>
      <c r="H298" s="1">
        <f t="shared" ref="H298:H299" si="31">F298-D298</f>
        <v>46</v>
      </c>
      <c r="I298" s="1"/>
      <c r="J298" s="5"/>
      <c r="K298" s="5"/>
    </row>
    <row r="299" spans="2:11">
      <c r="B299" s="99"/>
      <c r="C299" s="99"/>
      <c r="D299" s="1">
        <v>10252</v>
      </c>
      <c r="E299" s="1"/>
      <c r="F299" s="1">
        <v>10298</v>
      </c>
      <c r="G299" s="1"/>
      <c r="H299" s="1">
        <f t="shared" si="31"/>
        <v>46</v>
      </c>
      <c r="I299" s="1"/>
      <c r="J299" s="5"/>
      <c r="K299" s="5"/>
    </row>
    <row r="300" spans="2:11">
      <c r="B300" s="99"/>
      <c r="C300" s="99"/>
      <c r="D300" s="1"/>
      <c r="E300" s="1">
        <v>10255</v>
      </c>
      <c r="F300" s="1"/>
      <c r="G300" s="1">
        <v>10285</v>
      </c>
      <c r="H300" s="1">
        <f>E300-G300</f>
        <v>-30</v>
      </c>
      <c r="I300" s="1"/>
      <c r="J300" s="5"/>
      <c r="K300" s="5"/>
    </row>
    <row r="301" spans="2:11">
      <c r="B301" s="99"/>
      <c r="C301" s="99"/>
      <c r="D301" s="1"/>
      <c r="E301" s="1">
        <v>10255</v>
      </c>
      <c r="F301" s="1"/>
      <c r="G301" s="1">
        <v>10285</v>
      </c>
      <c r="H301" s="1">
        <f>E301-G301</f>
        <v>-30</v>
      </c>
      <c r="I301" s="1"/>
      <c r="J301" s="5"/>
      <c r="K301" s="5"/>
    </row>
    <row r="302" spans="2:11">
      <c r="B302" s="99"/>
      <c r="C302" s="99"/>
      <c r="D302" s="1">
        <v>10244</v>
      </c>
      <c r="E302" s="1">
        <v>10280</v>
      </c>
      <c r="F302" s="1"/>
      <c r="G302" s="1"/>
      <c r="H302" s="1">
        <f>E302-D302</f>
        <v>36</v>
      </c>
      <c r="I302" s="1"/>
      <c r="J302" s="5"/>
      <c r="K302" s="5"/>
    </row>
    <row r="303" spans="2:11">
      <c r="B303" s="99"/>
      <c r="C303" s="99"/>
      <c r="D303" s="1">
        <v>10244</v>
      </c>
      <c r="E303" s="1">
        <v>10280</v>
      </c>
      <c r="F303" s="1"/>
      <c r="G303" s="1"/>
      <c r="H303" s="1">
        <f t="shared" ref="H303:H309" si="32">E303-D303</f>
        <v>36</v>
      </c>
      <c r="I303" s="1"/>
      <c r="J303" s="5"/>
      <c r="K303" s="5"/>
    </row>
    <row r="304" spans="2:11">
      <c r="B304" s="99"/>
      <c r="C304" s="99"/>
      <c r="D304" s="1">
        <v>10244</v>
      </c>
      <c r="E304" s="1">
        <v>10280</v>
      </c>
      <c r="F304" s="1"/>
      <c r="G304" s="1"/>
      <c r="H304" s="1">
        <f t="shared" si="32"/>
        <v>36</v>
      </c>
      <c r="I304" s="1"/>
      <c r="J304" s="5"/>
      <c r="K304" s="5"/>
    </row>
    <row r="305" spans="2:11">
      <c r="B305" s="99"/>
      <c r="C305" s="99"/>
      <c r="D305" s="1">
        <v>10244</v>
      </c>
      <c r="E305" s="1">
        <v>10272</v>
      </c>
      <c r="F305" s="1"/>
      <c r="G305" s="1"/>
      <c r="H305" s="1">
        <f t="shared" si="32"/>
        <v>28</v>
      </c>
      <c r="I305" s="1"/>
      <c r="J305" s="5"/>
      <c r="K305" s="5"/>
    </row>
    <row r="306" spans="2:11">
      <c r="B306" s="99"/>
      <c r="C306" s="99"/>
      <c r="D306" s="1">
        <v>10244</v>
      </c>
      <c r="E306" s="1">
        <v>10272</v>
      </c>
      <c r="F306" s="1"/>
      <c r="G306" s="1"/>
      <c r="H306" s="1">
        <f t="shared" si="32"/>
        <v>28</v>
      </c>
      <c r="I306" s="1"/>
      <c r="J306" s="5"/>
      <c r="K306" s="5"/>
    </row>
    <row r="307" spans="2:11">
      <c r="B307" s="99"/>
      <c r="C307" s="99"/>
      <c r="D307" s="1">
        <v>10237</v>
      </c>
      <c r="E307" s="1">
        <v>10268</v>
      </c>
      <c r="F307" s="1"/>
      <c r="G307" s="1"/>
      <c r="H307" s="1">
        <f t="shared" si="32"/>
        <v>31</v>
      </c>
      <c r="I307" s="1"/>
      <c r="J307" s="5"/>
      <c r="K307" s="5"/>
    </row>
    <row r="308" spans="2:11">
      <c r="B308" s="99"/>
      <c r="C308" s="99"/>
      <c r="D308" s="1">
        <v>10228</v>
      </c>
      <c r="E308" s="1">
        <v>10268</v>
      </c>
      <c r="F308" s="1"/>
      <c r="G308" s="1"/>
      <c r="H308" s="1">
        <f t="shared" si="32"/>
        <v>40</v>
      </c>
      <c r="I308" s="1"/>
      <c r="J308" s="5"/>
      <c r="K308" s="5"/>
    </row>
    <row r="309" spans="2:11">
      <c r="B309" s="100"/>
      <c r="C309" s="100"/>
      <c r="D309" s="1">
        <v>10215</v>
      </c>
      <c r="E309" s="1">
        <v>10268</v>
      </c>
      <c r="F309" s="1"/>
      <c r="G309" s="1"/>
      <c r="H309" s="1">
        <f t="shared" si="32"/>
        <v>53</v>
      </c>
      <c r="I309" s="1"/>
      <c r="J309" s="5">
        <f>H294+H295+H296+H297+H298+H299+H300+H301+H302+H303+H304+H305+H306+H307+H308+H309</f>
        <v>291</v>
      </c>
      <c r="K309" s="5">
        <f>J309*75</f>
        <v>21825</v>
      </c>
    </row>
    <row r="310" spans="2:11">
      <c r="B310" s="98" t="s">
        <v>531</v>
      </c>
      <c r="C310" s="98" t="s">
        <v>520</v>
      </c>
      <c r="D310" s="1">
        <v>10381</v>
      </c>
      <c r="E310" s="1"/>
      <c r="F310" s="1">
        <v>10441</v>
      </c>
      <c r="G310" s="1"/>
      <c r="H310" s="1">
        <f>F310-D310</f>
        <v>60</v>
      </c>
      <c r="I310" s="1"/>
      <c r="J310" s="5"/>
      <c r="K310" s="5"/>
    </row>
    <row r="311" spans="2:11">
      <c r="B311" s="100"/>
      <c r="C311" s="100"/>
      <c r="D311" s="1">
        <v>10381</v>
      </c>
      <c r="E311" s="1"/>
      <c r="F311" s="1">
        <v>10441</v>
      </c>
      <c r="G311" s="1"/>
      <c r="H311" s="1">
        <f>F311-D311</f>
        <v>60</v>
      </c>
      <c r="I311" s="1"/>
      <c r="J311" s="5">
        <v>120</v>
      </c>
      <c r="K311" s="5">
        <f>J311*75</f>
        <v>9000</v>
      </c>
    </row>
    <row r="312" spans="2:11">
      <c r="B312" s="98" t="s">
        <v>532</v>
      </c>
      <c r="C312" s="98" t="s">
        <v>520</v>
      </c>
      <c r="D312" s="1">
        <v>10460</v>
      </c>
      <c r="E312" s="1"/>
      <c r="F312" s="1">
        <v>10490</v>
      </c>
      <c r="G312" s="1"/>
      <c r="H312" s="1">
        <f>F312-D312</f>
        <v>30</v>
      </c>
      <c r="I312" s="1"/>
      <c r="J312" s="5"/>
      <c r="K312" s="5"/>
    </row>
    <row r="313" spans="2:11">
      <c r="B313" s="100"/>
      <c r="C313" s="100"/>
      <c r="D313" s="1">
        <v>10460</v>
      </c>
      <c r="E313" s="1"/>
      <c r="F313" s="1">
        <v>10490</v>
      </c>
      <c r="G313" s="1"/>
      <c r="H313" s="1">
        <f>F313-D313</f>
        <v>30</v>
      </c>
      <c r="I313" s="1"/>
      <c r="J313" s="5">
        <v>60</v>
      </c>
      <c r="K313" s="5">
        <f>J313*75</f>
        <v>4500</v>
      </c>
    </row>
    <row r="314" spans="2:11">
      <c r="B314" s="98" t="s">
        <v>534</v>
      </c>
      <c r="C314" s="98" t="s">
        <v>520</v>
      </c>
      <c r="D314" s="1">
        <v>10350</v>
      </c>
      <c r="E314" s="1">
        <v>10390</v>
      </c>
      <c r="F314" s="1"/>
      <c r="G314" s="1"/>
      <c r="H314" s="1">
        <v>40</v>
      </c>
      <c r="I314" s="1"/>
      <c r="J314" s="5"/>
      <c r="K314" s="5"/>
    </row>
    <row r="315" spans="2:11">
      <c r="B315" s="100"/>
      <c r="C315" s="100"/>
      <c r="D315" s="1">
        <v>10350</v>
      </c>
      <c r="E315" s="1">
        <v>10390</v>
      </c>
      <c r="F315" s="1"/>
      <c r="G315" s="1"/>
      <c r="H315" s="1">
        <f>E315-D315</f>
        <v>40</v>
      </c>
      <c r="I315" s="1"/>
      <c r="J315" s="5">
        <v>80</v>
      </c>
      <c r="K315" s="5">
        <f>J315*75</f>
        <v>6000</v>
      </c>
    </row>
    <row r="316" spans="2:11">
      <c r="B316" s="98" t="s">
        <v>535</v>
      </c>
      <c r="C316" s="98" t="s">
        <v>520</v>
      </c>
      <c r="D316" s="1"/>
      <c r="E316" s="1">
        <v>10413</v>
      </c>
      <c r="F316" s="1"/>
      <c r="G316" s="1">
        <v>10427</v>
      </c>
      <c r="H316" s="1">
        <f>E316-G316</f>
        <v>-14</v>
      </c>
      <c r="I316" s="1"/>
      <c r="J316" s="5"/>
      <c r="K316" s="5"/>
    </row>
    <row r="317" spans="2:11">
      <c r="B317" s="99"/>
      <c r="C317" s="99"/>
      <c r="D317" s="1"/>
      <c r="E317" s="1">
        <v>10413</v>
      </c>
      <c r="F317" s="1"/>
      <c r="G317" s="1">
        <v>10427</v>
      </c>
      <c r="H317" s="1">
        <f t="shared" ref="H317" si="33">E317-G317</f>
        <v>-14</v>
      </c>
      <c r="I317" s="1"/>
      <c r="J317" s="5"/>
      <c r="K317" s="5"/>
    </row>
    <row r="318" spans="2:11">
      <c r="B318" s="99"/>
      <c r="C318" s="99"/>
      <c r="D318" s="1">
        <v>10370</v>
      </c>
      <c r="E318" s="1">
        <v>10390</v>
      </c>
      <c r="F318" s="1"/>
      <c r="G318" s="1"/>
      <c r="H318" s="1">
        <f>E318-D318</f>
        <v>20</v>
      </c>
      <c r="I318" s="1"/>
      <c r="J318" s="5"/>
      <c r="K318" s="5"/>
    </row>
    <row r="319" spans="2:11">
      <c r="B319" s="99"/>
      <c r="C319" s="99"/>
      <c r="D319" s="1">
        <v>10370</v>
      </c>
      <c r="E319" s="1">
        <v>10390</v>
      </c>
      <c r="F319" s="1"/>
      <c r="G319" s="1"/>
      <c r="H319" s="1">
        <f>E319-D319</f>
        <v>20</v>
      </c>
      <c r="I319" s="1"/>
      <c r="J319" s="5"/>
      <c r="K319" s="5"/>
    </row>
    <row r="320" spans="2:11">
      <c r="B320" s="99"/>
      <c r="C320" s="99"/>
      <c r="D320" s="1">
        <v>10370</v>
      </c>
      <c r="E320" s="1">
        <v>10392</v>
      </c>
      <c r="F320" s="1"/>
      <c r="G320" s="1"/>
      <c r="H320" s="1">
        <f>E320-D320</f>
        <v>22</v>
      </c>
      <c r="I320" s="1"/>
      <c r="J320" s="5"/>
      <c r="K320" s="5"/>
    </row>
    <row r="321" spans="2:11">
      <c r="B321" s="99"/>
      <c r="C321" s="99"/>
      <c r="D321" s="1">
        <v>10370</v>
      </c>
      <c r="E321" s="1">
        <v>10392</v>
      </c>
      <c r="F321" s="1"/>
      <c r="G321" s="1"/>
      <c r="H321" s="1">
        <f t="shared" ref="H321:H337" si="34">E321-D321</f>
        <v>22</v>
      </c>
      <c r="I321" s="1"/>
      <c r="J321" s="5"/>
      <c r="K321" s="5"/>
    </row>
    <row r="322" spans="2:11">
      <c r="B322" s="99"/>
      <c r="C322" s="99"/>
      <c r="D322" s="1">
        <v>10367</v>
      </c>
      <c r="E322" s="1">
        <v>10400</v>
      </c>
      <c r="F322" s="1"/>
      <c r="G322" s="1"/>
      <c r="H322" s="1">
        <f t="shared" si="34"/>
        <v>33</v>
      </c>
      <c r="I322" s="1"/>
      <c r="J322" s="5"/>
      <c r="K322" s="5"/>
    </row>
    <row r="323" spans="2:11">
      <c r="B323" s="99"/>
      <c r="C323" s="99"/>
      <c r="D323" s="1">
        <v>10367</v>
      </c>
      <c r="E323" s="1">
        <v>10400</v>
      </c>
      <c r="F323" s="1"/>
      <c r="G323" s="1"/>
      <c r="H323" s="1">
        <f t="shared" si="34"/>
        <v>33</v>
      </c>
      <c r="I323" s="1"/>
      <c r="J323" s="5"/>
      <c r="K323" s="5"/>
    </row>
    <row r="324" spans="2:11">
      <c r="B324" s="99"/>
      <c r="C324" s="99"/>
      <c r="D324" s="1">
        <v>10367</v>
      </c>
      <c r="E324" s="1">
        <v>10409</v>
      </c>
      <c r="F324" s="1"/>
      <c r="G324" s="1"/>
      <c r="H324" s="1">
        <f t="shared" si="34"/>
        <v>42</v>
      </c>
      <c r="I324" s="1"/>
      <c r="J324" s="5"/>
      <c r="K324" s="5"/>
    </row>
    <row r="325" spans="2:11">
      <c r="B325" s="100"/>
      <c r="C325" s="100"/>
      <c r="D325" s="1">
        <v>10367</v>
      </c>
      <c r="E325" s="1">
        <v>10409</v>
      </c>
      <c r="F325" s="1"/>
      <c r="G325" s="1"/>
      <c r="H325" s="1">
        <f t="shared" si="34"/>
        <v>42</v>
      </c>
      <c r="I325" s="1"/>
      <c r="J325" s="5">
        <f>H316+H317+H318+H319+H320+H321+H322+H323+H324+H325</f>
        <v>206</v>
      </c>
      <c r="K325" s="5">
        <f>J325*75</f>
        <v>15450</v>
      </c>
    </row>
    <row r="326" spans="2:11">
      <c r="B326" s="98" t="s">
        <v>537</v>
      </c>
      <c r="C326" s="98" t="s">
        <v>520</v>
      </c>
      <c r="D326" s="1">
        <v>10322</v>
      </c>
      <c r="E326" s="1">
        <v>10339</v>
      </c>
      <c r="F326" s="1"/>
      <c r="G326" s="1"/>
      <c r="H326" s="1">
        <f t="shared" si="34"/>
        <v>17</v>
      </c>
      <c r="I326" s="1"/>
      <c r="J326" s="5"/>
      <c r="K326" s="5"/>
    </row>
    <row r="327" spans="2:11">
      <c r="B327" s="99"/>
      <c r="C327" s="99"/>
      <c r="D327" s="1">
        <v>10312</v>
      </c>
      <c r="E327" s="1">
        <v>10339</v>
      </c>
      <c r="F327" s="1"/>
      <c r="G327" s="1"/>
      <c r="H327" s="1">
        <f t="shared" si="34"/>
        <v>27</v>
      </c>
      <c r="I327" s="1"/>
      <c r="J327" s="5"/>
      <c r="K327" s="5"/>
    </row>
    <row r="328" spans="2:11">
      <c r="B328" s="99"/>
      <c r="C328" s="99"/>
      <c r="D328" s="1">
        <v>10288</v>
      </c>
      <c r="E328" s="1">
        <v>10330</v>
      </c>
      <c r="F328" s="1"/>
      <c r="G328" s="1"/>
      <c r="H328" s="1">
        <f t="shared" si="34"/>
        <v>42</v>
      </c>
      <c r="I328" s="1"/>
      <c r="J328" s="5"/>
      <c r="K328" s="5"/>
    </row>
    <row r="329" spans="2:11">
      <c r="B329" s="99"/>
      <c r="C329" s="99"/>
      <c r="D329" s="1">
        <v>10288</v>
      </c>
      <c r="E329" s="1">
        <v>10330</v>
      </c>
      <c r="F329" s="1"/>
      <c r="G329" s="1"/>
      <c r="H329" s="1">
        <f t="shared" si="34"/>
        <v>42</v>
      </c>
      <c r="I329" s="1"/>
      <c r="J329" s="5"/>
      <c r="K329" s="5"/>
    </row>
    <row r="330" spans="2:11">
      <c r="B330" s="99"/>
      <c r="C330" s="99"/>
      <c r="D330" s="1">
        <v>10225</v>
      </c>
      <c r="E330" s="1">
        <v>10285</v>
      </c>
      <c r="F330" s="1"/>
      <c r="G330" s="1"/>
      <c r="H330" s="1">
        <f t="shared" si="34"/>
        <v>60</v>
      </c>
      <c r="I330" s="1"/>
      <c r="J330" s="5"/>
      <c r="K330" s="5"/>
    </row>
    <row r="331" spans="2:11">
      <c r="B331" s="99"/>
      <c r="C331" s="99"/>
      <c r="D331" s="1">
        <v>10225</v>
      </c>
      <c r="E331" s="1">
        <v>10285</v>
      </c>
      <c r="F331" s="1"/>
      <c r="G331" s="1"/>
      <c r="H331" s="1">
        <f t="shared" si="34"/>
        <v>60</v>
      </c>
      <c r="I331" s="1"/>
      <c r="J331" s="5"/>
      <c r="K331" s="5"/>
    </row>
    <row r="332" spans="2:11">
      <c r="B332" s="100"/>
      <c r="C332" s="100"/>
      <c r="D332" s="1">
        <v>10205</v>
      </c>
      <c r="E332" s="1">
        <v>10285</v>
      </c>
      <c r="F332" s="1"/>
      <c r="G332" s="1"/>
      <c r="H332" s="1">
        <f t="shared" si="34"/>
        <v>80</v>
      </c>
      <c r="I332" s="1"/>
      <c r="J332" s="5">
        <f>H326+H327+H328+H329+H330+H331+H332</f>
        <v>328</v>
      </c>
      <c r="K332" s="5">
        <f>J332*75</f>
        <v>24600</v>
      </c>
    </row>
    <row r="333" spans="2:11">
      <c r="B333" s="98" t="s">
        <v>538</v>
      </c>
      <c r="C333" s="98" t="s">
        <v>520</v>
      </c>
      <c r="D333" s="1">
        <v>10183</v>
      </c>
      <c r="E333" s="1">
        <v>10224</v>
      </c>
      <c r="F333" s="1"/>
      <c r="G333" s="1"/>
      <c r="H333" s="1">
        <f t="shared" si="34"/>
        <v>41</v>
      </c>
      <c r="I333" s="1"/>
      <c r="J333" s="5"/>
      <c r="K333" s="5"/>
    </row>
    <row r="334" spans="2:11">
      <c r="B334" s="99"/>
      <c r="C334" s="99"/>
      <c r="D334" s="1">
        <v>10158</v>
      </c>
      <c r="E334" s="1">
        <v>10224</v>
      </c>
      <c r="F334" s="1"/>
      <c r="G334" s="1"/>
      <c r="H334" s="1">
        <f t="shared" si="34"/>
        <v>66</v>
      </c>
      <c r="I334" s="1"/>
      <c r="J334" s="5"/>
      <c r="K334" s="5"/>
    </row>
    <row r="335" spans="2:11">
      <c r="B335" s="99"/>
      <c r="C335" s="99"/>
      <c r="D335" s="1">
        <v>10145</v>
      </c>
      <c r="E335" s="1">
        <v>10224</v>
      </c>
      <c r="F335" s="1"/>
      <c r="G335" s="1"/>
      <c r="H335" s="1">
        <f t="shared" si="34"/>
        <v>79</v>
      </c>
      <c r="I335" s="1"/>
      <c r="J335" s="5"/>
      <c r="K335" s="5"/>
    </row>
    <row r="336" spans="2:11">
      <c r="B336" s="99"/>
      <c r="C336" s="99"/>
      <c r="D336" s="1">
        <v>10119</v>
      </c>
      <c r="E336" s="1">
        <v>10224</v>
      </c>
      <c r="F336" s="1"/>
      <c r="G336" s="1"/>
      <c r="H336" s="1">
        <f t="shared" si="34"/>
        <v>105</v>
      </c>
      <c r="I336" s="1"/>
      <c r="J336" s="5"/>
      <c r="K336" s="5"/>
    </row>
    <row r="337" spans="2:11">
      <c r="B337" s="100"/>
      <c r="C337" s="100"/>
      <c r="D337" s="1">
        <v>10119</v>
      </c>
      <c r="E337" s="1">
        <v>10187</v>
      </c>
      <c r="F337" s="1"/>
      <c r="G337" s="1"/>
      <c r="H337" s="1">
        <f t="shared" si="34"/>
        <v>68</v>
      </c>
      <c r="I337" s="1"/>
      <c r="J337" s="5">
        <f>H333+H334+H335+H336+H337</f>
        <v>359</v>
      </c>
      <c r="K337" s="5">
        <f>J337*75</f>
        <v>26925</v>
      </c>
    </row>
    <row r="338" spans="2:11">
      <c r="B338" s="27" t="s">
        <v>539</v>
      </c>
      <c r="C338" s="92" t="s">
        <v>520</v>
      </c>
      <c r="D338" s="1"/>
      <c r="E338" s="13">
        <v>10099</v>
      </c>
      <c r="F338" s="1"/>
      <c r="G338" s="1"/>
      <c r="H338" s="1"/>
      <c r="I338" s="13" t="s">
        <v>13</v>
      </c>
      <c r="J338" s="5"/>
      <c r="K338" s="5"/>
    </row>
    <row r="339" spans="2:11">
      <c r="B339" s="79" t="s">
        <v>543</v>
      </c>
      <c r="C339" s="94"/>
      <c r="D339" s="1">
        <v>10000</v>
      </c>
      <c r="E339" s="5"/>
      <c r="F339" s="1"/>
      <c r="G339" s="1"/>
      <c r="H339" s="1">
        <f>E338-D339</f>
        <v>99</v>
      </c>
      <c r="I339" s="5"/>
      <c r="J339" s="5"/>
      <c r="K339" s="5"/>
    </row>
    <row r="340" spans="2:11">
      <c r="B340" s="27" t="s">
        <v>539</v>
      </c>
      <c r="C340" s="94"/>
      <c r="D340" s="1"/>
      <c r="E340" s="13">
        <v>10099</v>
      </c>
      <c r="F340" s="1"/>
      <c r="G340" s="1"/>
      <c r="H340" s="1"/>
      <c r="I340" s="13" t="s">
        <v>13</v>
      </c>
      <c r="J340" s="5"/>
      <c r="K340" s="5"/>
    </row>
    <row r="341" spans="2:11">
      <c r="B341" s="79" t="s">
        <v>543</v>
      </c>
      <c r="C341" s="94"/>
      <c r="D341" s="1">
        <v>10000</v>
      </c>
      <c r="E341" s="5"/>
      <c r="F341" s="1"/>
      <c r="G341" s="1"/>
      <c r="H341" s="1">
        <v>99</v>
      </c>
      <c r="I341" s="5"/>
      <c r="J341" s="5"/>
      <c r="K341" s="5"/>
    </row>
    <row r="342" spans="2:11">
      <c r="B342" s="94" t="s">
        <v>544</v>
      </c>
      <c r="C342" s="94"/>
      <c r="D342" s="1">
        <v>10106</v>
      </c>
      <c r="E342" s="1">
        <v>10128</v>
      </c>
      <c r="F342" s="1"/>
      <c r="G342" s="1"/>
      <c r="H342" s="1">
        <f>E342-D342</f>
        <v>22</v>
      </c>
      <c r="I342" s="1"/>
      <c r="J342" s="5"/>
      <c r="K342" s="5"/>
    </row>
    <row r="343" spans="2:11">
      <c r="B343" s="94"/>
      <c r="C343" s="94"/>
      <c r="D343" s="1">
        <v>10112</v>
      </c>
      <c r="E343" s="1">
        <v>10168</v>
      </c>
      <c r="F343" s="1"/>
      <c r="G343" s="1"/>
      <c r="H343" s="1">
        <f t="shared" ref="H343:H344" si="35">E343-D343</f>
        <v>56</v>
      </c>
      <c r="I343" s="1"/>
      <c r="J343" s="5"/>
      <c r="K343" s="5"/>
    </row>
    <row r="344" spans="2:11">
      <c r="B344" s="93"/>
      <c r="C344" s="93"/>
      <c r="D344" s="1">
        <v>10132</v>
      </c>
      <c r="E344" s="1">
        <v>10178</v>
      </c>
      <c r="F344" s="1"/>
      <c r="G344" s="1"/>
      <c r="H344" s="1">
        <f t="shared" si="35"/>
        <v>46</v>
      </c>
      <c r="I344" s="1"/>
      <c r="J344" s="5">
        <f>H342+H343+H344</f>
        <v>124</v>
      </c>
      <c r="K344" s="5">
        <f>J344*75</f>
        <v>9300</v>
      </c>
    </row>
    <row r="345" spans="2:11">
      <c r="B345" s="92" t="s">
        <v>540</v>
      </c>
      <c r="C345" s="92" t="s">
        <v>520</v>
      </c>
      <c r="D345" s="1">
        <v>10168</v>
      </c>
      <c r="E345" s="1">
        <v>10207</v>
      </c>
      <c r="F345" s="1"/>
      <c r="G345" s="1"/>
      <c r="H345" s="1">
        <f>E345-D345</f>
        <v>39</v>
      </c>
      <c r="I345" s="1"/>
      <c r="J345" s="5"/>
      <c r="K345" s="5"/>
    </row>
    <row r="346" spans="2:11">
      <c r="B346" s="94"/>
      <c r="C346" s="94"/>
      <c r="D346" s="1">
        <v>10168</v>
      </c>
      <c r="E346" s="1">
        <v>10207</v>
      </c>
      <c r="F346" s="1"/>
      <c r="G346" s="1"/>
      <c r="H346" s="1">
        <f t="shared" ref="H346:H356" si="36">E346-D346</f>
        <v>39</v>
      </c>
      <c r="I346" s="1"/>
      <c r="J346" s="5"/>
      <c r="K346" s="5"/>
    </row>
    <row r="347" spans="2:11">
      <c r="B347" s="94"/>
      <c r="C347" s="94"/>
      <c r="D347" s="1">
        <v>10168</v>
      </c>
      <c r="E347" s="1">
        <v>10260</v>
      </c>
      <c r="F347" s="1"/>
      <c r="G347" s="1"/>
      <c r="H347" s="1">
        <f t="shared" si="36"/>
        <v>92</v>
      </c>
      <c r="I347" s="1"/>
      <c r="J347" s="5"/>
      <c r="K347" s="5"/>
    </row>
    <row r="348" spans="2:11">
      <c r="B348" s="93"/>
      <c r="C348" s="93"/>
      <c r="D348" s="1">
        <v>10168</v>
      </c>
      <c r="E348" s="1">
        <v>10260</v>
      </c>
      <c r="F348" s="1"/>
      <c r="G348" s="1"/>
      <c r="H348" s="1">
        <f t="shared" si="36"/>
        <v>92</v>
      </c>
      <c r="I348" s="1"/>
      <c r="J348" s="5">
        <f>H345+H346+H347+H348</f>
        <v>262</v>
      </c>
      <c r="K348" s="5">
        <f>J348*75</f>
        <v>19650</v>
      </c>
    </row>
    <row r="349" spans="2:11">
      <c r="B349" s="98" t="s">
        <v>542</v>
      </c>
      <c r="C349" s="98" t="s">
        <v>520</v>
      </c>
      <c r="D349" s="1">
        <v>10177</v>
      </c>
      <c r="E349" s="1">
        <v>10220</v>
      </c>
      <c r="F349" s="1"/>
      <c r="G349" s="1"/>
      <c r="H349" s="1">
        <f t="shared" si="36"/>
        <v>43</v>
      </c>
      <c r="I349" s="1"/>
      <c r="J349" s="5"/>
      <c r="K349" s="5"/>
    </row>
    <row r="350" spans="2:11">
      <c r="B350" s="99"/>
      <c r="C350" s="99"/>
      <c r="D350" s="1">
        <v>10167</v>
      </c>
      <c r="E350" s="1">
        <v>10220</v>
      </c>
      <c r="F350" s="1"/>
      <c r="G350" s="1"/>
      <c r="H350" s="1">
        <f t="shared" si="36"/>
        <v>53</v>
      </c>
      <c r="I350" s="1"/>
      <c r="J350" s="5"/>
      <c r="K350" s="5"/>
    </row>
    <row r="351" spans="2:11">
      <c r="B351" s="99"/>
      <c r="C351" s="99"/>
      <c r="D351" s="1">
        <v>10145</v>
      </c>
      <c r="E351" s="1">
        <v>10220</v>
      </c>
      <c r="F351" s="1"/>
      <c r="G351" s="1"/>
      <c r="H351" s="1">
        <f t="shared" si="36"/>
        <v>75</v>
      </c>
      <c r="I351" s="1"/>
      <c r="J351" s="5"/>
      <c r="K351" s="5"/>
    </row>
    <row r="352" spans="2:11">
      <c r="B352" s="100"/>
      <c r="C352" s="100"/>
      <c r="D352" s="1">
        <v>10115</v>
      </c>
      <c r="E352" s="1">
        <v>10220</v>
      </c>
      <c r="F352" s="1"/>
      <c r="G352" s="1"/>
      <c r="H352" s="1">
        <f t="shared" si="36"/>
        <v>105</v>
      </c>
      <c r="I352" s="1"/>
      <c r="J352" s="5">
        <f>H349+H350+H351+H352</f>
        <v>276</v>
      </c>
      <c r="K352" s="5">
        <f>J352*75</f>
        <v>20700</v>
      </c>
    </row>
    <row r="353" spans="2:11">
      <c r="B353" s="92" t="s">
        <v>543</v>
      </c>
      <c r="C353" s="98" t="s">
        <v>545</v>
      </c>
      <c r="D353" s="1">
        <v>10020</v>
      </c>
      <c r="E353" s="1">
        <v>10050</v>
      </c>
      <c r="F353" s="1"/>
      <c r="G353" s="1"/>
      <c r="H353" s="1">
        <f t="shared" si="36"/>
        <v>30</v>
      </c>
      <c r="I353" s="1"/>
      <c r="J353" s="5"/>
      <c r="K353" s="5"/>
    </row>
    <row r="354" spans="2:11">
      <c r="B354" s="94"/>
      <c r="C354" s="99"/>
      <c r="D354" s="1">
        <v>10005</v>
      </c>
      <c r="E354" s="1">
        <v>10050</v>
      </c>
      <c r="F354" s="1"/>
      <c r="G354" s="1"/>
      <c r="H354" s="1">
        <f t="shared" si="36"/>
        <v>45</v>
      </c>
      <c r="I354" s="1"/>
      <c r="J354" s="5"/>
      <c r="K354" s="5"/>
    </row>
    <row r="355" spans="2:11">
      <c r="B355" s="94"/>
      <c r="C355" s="99"/>
      <c r="D355" s="1">
        <v>10025</v>
      </c>
      <c r="E355" s="1">
        <v>10048</v>
      </c>
      <c r="F355" s="1"/>
      <c r="G355" s="1"/>
      <c r="H355" s="1">
        <f t="shared" si="36"/>
        <v>23</v>
      </c>
      <c r="I355" s="1"/>
      <c r="J355" s="5"/>
      <c r="K355" s="5"/>
    </row>
    <row r="356" spans="2:11">
      <c r="B356" s="93"/>
      <c r="C356" s="100"/>
      <c r="D356" s="1">
        <v>10025</v>
      </c>
      <c r="E356" s="1">
        <v>10048</v>
      </c>
      <c r="F356" s="1"/>
      <c r="G356" s="1"/>
      <c r="H356" s="1">
        <f t="shared" si="36"/>
        <v>23</v>
      </c>
      <c r="I356" s="1"/>
      <c r="J356" s="5">
        <f>H339+H341+H353+H354+H355+H356</f>
        <v>319</v>
      </c>
      <c r="K356" s="5">
        <f>J356*75</f>
        <v>23925</v>
      </c>
    </row>
    <row r="357" spans="2:11">
      <c r="B357" s="92" t="s">
        <v>546</v>
      </c>
      <c r="C357" s="98" t="s">
        <v>515</v>
      </c>
      <c r="D357" s="1"/>
      <c r="E357" s="1">
        <v>10010</v>
      </c>
      <c r="F357" s="1"/>
      <c r="G357" s="1">
        <v>10020</v>
      </c>
      <c r="H357" s="1">
        <f>E357-G357</f>
        <v>-10</v>
      </c>
      <c r="I357" s="1"/>
      <c r="J357" s="5"/>
      <c r="K357" s="5"/>
    </row>
    <row r="358" spans="2:11">
      <c r="B358" s="94"/>
      <c r="C358" s="99"/>
      <c r="D358" s="1"/>
      <c r="E358" s="1">
        <v>10010</v>
      </c>
      <c r="F358" s="1"/>
      <c r="G358" s="1">
        <v>10020</v>
      </c>
      <c r="H358" s="1">
        <f>E358-G358</f>
        <v>-10</v>
      </c>
      <c r="I358" s="1"/>
      <c r="J358" s="5"/>
      <c r="K358" s="5"/>
    </row>
    <row r="359" spans="2:11">
      <c r="B359" s="94"/>
      <c r="C359" s="99"/>
      <c r="D359" s="1">
        <v>10030</v>
      </c>
      <c r="E359" s="1"/>
      <c r="F359" s="1">
        <v>10089</v>
      </c>
      <c r="G359" s="1"/>
      <c r="H359" s="1">
        <f>F359-D359</f>
        <v>59</v>
      </c>
      <c r="I359" s="1"/>
      <c r="J359" s="5"/>
      <c r="K359" s="5"/>
    </row>
    <row r="360" spans="2:11">
      <c r="B360" s="94"/>
      <c r="C360" s="99"/>
      <c r="D360" s="1">
        <v>10030</v>
      </c>
      <c r="E360" s="1"/>
      <c r="F360" s="1">
        <v>10089</v>
      </c>
      <c r="G360" s="1"/>
      <c r="H360" s="1">
        <f>F360-D360</f>
        <v>59</v>
      </c>
      <c r="I360" s="1"/>
      <c r="J360" s="5"/>
      <c r="K360" s="5"/>
    </row>
    <row r="361" spans="2:11">
      <c r="B361" s="94"/>
      <c r="C361" s="99"/>
      <c r="D361" s="1">
        <v>10100</v>
      </c>
      <c r="E361" s="1"/>
      <c r="F361" s="1">
        <v>10150</v>
      </c>
      <c r="G361" s="1"/>
      <c r="H361" s="1">
        <f t="shared" ref="H361:H363" si="37">F361-D361</f>
        <v>50</v>
      </c>
      <c r="I361" s="1"/>
      <c r="J361" s="5"/>
      <c r="K361" s="5"/>
    </row>
    <row r="362" spans="2:11">
      <c r="B362" s="93"/>
      <c r="C362" s="100"/>
      <c r="D362" s="1">
        <v>10100</v>
      </c>
      <c r="E362" s="1"/>
      <c r="F362" s="1">
        <v>10150</v>
      </c>
      <c r="G362" s="1"/>
      <c r="H362" s="1">
        <f t="shared" si="37"/>
        <v>50</v>
      </c>
      <c r="I362" s="1"/>
      <c r="J362" s="5">
        <f>H357+H358+H359+H360+H361+H362</f>
        <v>198</v>
      </c>
      <c r="K362" s="5">
        <f>J362*75</f>
        <v>14850</v>
      </c>
    </row>
    <row r="363" spans="2:11">
      <c r="B363" s="98" t="s">
        <v>548</v>
      </c>
      <c r="C363" s="98" t="s">
        <v>549</v>
      </c>
      <c r="D363" s="1">
        <v>10213</v>
      </c>
      <c r="E363" s="1"/>
      <c r="F363" s="1">
        <v>10236</v>
      </c>
      <c r="G363" s="1"/>
      <c r="H363" s="1">
        <f t="shared" si="37"/>
        <v>23</v>
      </c>
      <c r="I363" s="1"/>
      <c r="J363" s="5"/>
      <c r="K363" s="5"/>
    </row>
    <row r="364" spans="2:11">
      <c r="B364" s="99"/>
      <c r="C364" s="99"/>
      <c r="D364" s="1">
        <v>10213</v>
      </c>
      <c r="E364" s="1"/>
      <c r="F364" s="1"/>
      <c r="G364" s="1">
        <v>10200</v>
      </c>
      <c r="H364" s="1">
        <f>G364-D364</f>
        <v>-13</v>
      </c>
      <c r="I364" s="1"/>
      <c r="J364" s="5"/>
      <c r="K364" s="5"/>
    </row>
    <row r="365" spans="2:11">
      <c r="B365" s="99"/>
      <c r="C365" s="99"/>
      <c r="D365" s="1">
        <v>10215</v>
      </c>
      <c r="E365" s="1"/>
      <c r="F365" s="1"/>
      <c r="G365" s="1">
        <v>10200</v>
      </c>
      <c r="H365" s="1">
        <f>G365-D365</f>
        <v>-15</v>
      </c>
      <c r="I365" s="1"/>
      <c r="J365" s="5"/>
      <c r="K365" s="5"/>
    </row>
    <row r="366" spans="2:11">
      <c r="B366" s="99"/>
      <c r="C366" s="99"/>
      <c r="D366" s="1"/>
      <c r="E366" s="1">
        <v>10192</v>
      </c>
      <c r="F366" s="1"/>
      <c r="G366" s="1">
        <v>10203</v>
      </c>
      <c r="H366" s="1">
        <f>E366-G366</f>
        <v>-11</v>
      </c>
      <c r="I366" s="1"/>
      <c r="J366" s="5"/>
      <c r="K366" s="5"/>
    </row>
    <row r="367" spans="2:11">
      <c r="B367" s="99"/>
      <c r="C367" s="99"/>
      <c r="D367" s="1"/>
      <c r="E367" s="1">
        <v>10192</v>
      </c>
      <c r="F367" s="1"/>
      <c r="G367" s="1">
        <v>10203</v>
      </c>
      <c r="H367" s="1">
        <f>E367-G367</f>
        <v>-11</v>
      </c>
      <c r="I367" s="1"/>
      <c r="J367" s="5"/>
      <c r="K367" s="5"/>
    </row>
    <row r="368" spans="2:11">
      <c r="B368" s="99"/>
      <c r="C368" s="99"/>
      <c r="D368" s="1">
        <v>10217</v>
      </c>
      <c r="E368" s="1"/>
      <c r="F368" s="1">
        <v>10246</v>
      </c>
      <c r="G368" s="1"/>
      <c r="H368" s="1">
        <f>F368-D368</f>
        <v>29</v>
      </c>
      <c r="I368" s="1"/>
      <c r="J368" s="5"/>
      <c r="K368" s="5"/>
    </row>
    <row r="369" spans="2:11">
      <c r="B369" s="100"/>
      <c r="C369" s="100"/>
      <c r="D369" s="1">
        <v>10217</v>
      </c>
      <c r="E369" s="1"/>
      <c r="F369" s="1">
        <v>10246</v>
      </c>
      <c r="G369" s="1"/>
      <c r="H369" s="1">
        <f>F369-D369</f>
        <v>29</v>
      </c>
      <c r="I369" s="1"/>
      <c r="J369" s="5">
        <f>H363+H364+H365+H366+H367+H368+H369</f>
        <v>31</v>
      </c>
      <c r="K369" s="5">
        <f>J369*75</f>
        <v>2325</v>
      </c>
    </row>
    <row r="370" spans="2:11">
      <c r="B370" s="98" t="s">
        <v>550</v>
      </c>
      <c r="C370" s="98" t="s">
        <v>549</v>
      </c>
      <c r="D370" s="1">
        <v>10148</v>
      </c>
      <c r="E370" s="1">
        <v>10188</v>
      </c>
      <c r="F370" s="1"/>
      <c r="G370" s="1"/>
      <c r="H370" s="1">
        <f>E370-D370</f>
        <v>40</v>
      </c>
      <c r="I370" s="1"/>
      <c r="J370" s="5"/>
      <c r="K370" s="5"/>
    </row>
    <row r="371" spans="2:11">
      <c r="B371" s="100"/>
      <c r="C371" s="100"/>
      <c r="D371" s="1">
        <v>10148</v>
      </c>
      <c r="E371" s="1">
        <v>10188</v>
      </c>
      <c r="F371" s="1"/>
      <c r="G371" s="1"/>
      <c r="H371" s="1">
        <f>E371-D371</f>
        <v>40</v>
      </c>
      <c r="I371" s="1"/>
      <c r="J371" s="5">
        <v>80</v>
      </c>
      <c r="K371" s="5">
        <f>J371*75</f>
        <v>6000</v>
      </c>
    </row>
    <row r="372" spans="2:11">
      <c r="B372" s="1"/>
      <c r="C372" s="1"/>
      <c r="D372" s="1"/>
      <c r="E372" s="1"/>
      <c r="F372" s="1"/>
      <c r="G372" s="1"/>
      <c r="H372" s="5">
        <f>SUM(H258:H371)</f>
        <v>3609</v>
      </c>
      <c r="I372" s="5">
        <f>H372*75</f>
        <v>270675</v>
      </c>
      <c r="J372" s="1"/>
      <c r="K372" s="5"/>
    </row>
    <row r="376" spans="2:11">
      <c r="B376" s="5" t="s">
        <v>76</v>
      </c>
      <c r="C376" s="5">
        <v>2018</v>
      </c>
      <c r="D376" s="13"/>
      <c r="E376" s="13"/>
      <c r="F376" s="13"/>
      <c r="G376" s="13"/>
      <c r="H376" s="13"/>
      <c r="I376" s="13"/>
      <c r="J376" s="104" t="s">
        <v>527</v>
      </c>
      <c r="K376" s="105"/>
    </row>
    <row r="377" spans="2:11">
      <c r="B377" s="11"/>
      <c r="C377" s="11"/>
      <c r="D377" s="11"/>
      <c r="E377" s="11"/>
      <c r="F377" s="11"/>
      <c r="G377" s="11"/>
      <c r="H377" s="11" t="s">
        <v>4</v>
      </c>
      <c r="I377" s="11"/>
      <c r="J377" s="106"/>
      <c r="K377" s="107"/>
    </row>
    <row r="378" spans="2:11">
      <c r="B378" s="12" t="s">
        <v>0</v>
      </c>
      <c r="C378" s="12" t="s">
        <v>5</v>
      </c>
      <c r="D378" s="12" t="s">
        <v>2</v>
      </c>
      <c r="E378" s="12" t="s">
        <v>6</v>
      </c>
      <c r="F378" s="12" t="s">
        <v>3</v>
      </c>
      <c r="G378" s="12" t="s">
        <v>7</v>
      </c>
      <c r="H378" s="12" t="s">
        <v>8</v>
      </c>
      <c r="I378" s="12" t="s">
        <v>9</v>
      </c>
      <c r="J378" s="76" t="s">
        <v>525</v>
      </c>
      <c r="K378" s="77" t="s">
        <v>526</v>
      </c>
    </row>
    <row r="379" spans="2:11">
      <c r="B379" s="98" t="s">
        <v>551</v>
      </c>
      <c r="C379" s="98" t="s">
        <v>549</v>
      </c>
      <c r="D379" s="1">
        <v>10198</v>
      </c>
      <c r="E379" s="1"/>
      <c r="F379" s="1"/>
      <c r="G379" s="1">
        <v>10182</v>
      </c>
      <c r="H379" s="1">
        <f>G379-D379</f>
        <v>-16</v>
      </c>
      <c r="I379" s="1"/>
      <c r="J379" s="1"/>
      <c r="K379" s="1"/>
    </row>
    <row r="380" spans="2:11">
      <c r="B380" s="99"/>
      <c r="C380" s="99"/>
      <c r="D380" s="1">
        <v>10198</v>
      </c>
      <c r="E380" s="1"/>
      <c r="F380" s="1"/>
      <c r="G380" s="1">
        <v>10182</v>
      </c>
      <c r="H380" s="1">
        <f>G380-D380</f>
        <v>-16</v>
      </c>
      <c r="I380" s="1"/>
      <c r="J380" s="1"/>
      <c r="K380" s="1"/>
    </row>
    <row r="381" spans="2:11">
      <c r="B381" s="99"/>
      <c r="C381" s="99"/>
      <c r="D381" s="1"/>
      <c r="E381" s="1">
        <v>10175</v>
      </c>
      <c r="F381" s="1"/>
      <c r="G381" s="1">
        <v>10196</v>
      </c>
      <c r="H381" s="1">
        <f>E381-G381</f>
        <v>-21</v>
      </c>
      <c r="I381" s="1"/>
      <c r="J381" s="1"/>
      <c r="K381" s="1"/>
    </row>
    <row r="382" spans="2:11">
      <c r="B382" s="99"/>
      <c r="C382" s="99"/>
      <c r="D382" s="1"/>
      <c r="E382" s="1">
        <v>10175</v>
      </c>
      <c r="F382" s="1"/>
      <c r="G382" s="1">
        <v>10196</v>
      </c>
      <c r="H382" s="1">
        <f>E382-G382</f>
        <v>-21</v>
      </c>
      <c r="I382" s="1"/>
      <c r="J382" s="1"/>
      <c r="K382" s="1"/>
    </row>
    <row r="383" spans="2:11">
      <c r="B383" s="99"/>
      <c r="C383" s="99"/>
      <c r="D383" s="1">
        <v>10200</v>
      </c>
      <c r="E383" s="1"/>
      <c r="F383" s="1">
        <v>10238</v>
      </c>
      <c r="G383" s="1"/>
      <c r="H383" s="1">
        <f>F383-D383</f>
        <v>38</v>
      </c>
      <c r="I383" s="1"/>
      <c r="J383" s="1"/>
      <c r="K383" s="1"/>
    </row>
    <row r="384" spans="2:11">
      <c r="B384" s="99"/>
      <c r="C384" s="99"/>
      <c r="D384" s="1">
        <v>10200</v>
      </c>
      <c r="E384" s="1"/>
      <c r="F384" s="1">
        <v>10248</v>
      </c>
      <c r="G384" s="1"/>
      <c r="H384" s="1">
        <f t="shared" ref="H384:H386" si="38">F384-D384</f>
        <v>48</v>
      </c>
      <c r="I384" s="1"/>
      <c r="J384" s="1"/>
      <c r="K384" s="1"/>
    </row>
    <row r="385" spans="2:11">
      <c r="B385" s="99"/>
      <c r="C385" s="99"/>
      <c r="D385" s="1">
        <v>10222</v>
      </c>
      <c r="E385" s="1"/>
      <c r="F385" s="1">
        <v>10258</v>
      </c>
      <c r="G385" s="1"/>
      <c r="H385" s="1">
        <f t="shared" si="38"/>
        <v>36</v>
      </c>
      <c r="I385" s="1"/>
      <c r="J385" s="1"/>
      <c r="K385" s="1"/>
    </row>
    <row r="386" spans="2:11">
      <c r="B386" s="100"/>
      <c r="C386" s="100"/>
      <c r="D386" s="1">
        <v>10222</v>
      </c>
      <c r="E386" s="1"/>
      <c r="F386" s="1">
        <v>10270</v>
      </c>
      <c r="G386" s="1"/>
      <c r="H386" s="1">
        <f t="shared" si="38"/>
        <v>48</v>
      </c>
      <c r="I386" s="1"/>
      <c r="J386" s="5">
        <v>96</v>
      </c>
      <c r="K386" s="5">
        <v>7200</v>
      </c>
    </row>
    <row r="387" spans="2:11">
      <c r="B387" s="98" t="s">
        <v>554</v>
      </c>
      <c r="C387" s="98" t="s">
        <v>549</v>
      </c>
      <c r="D387" s="1"/>
      <c r="E387" s="1">
        <v>10246</v>
      </c>
      <c r="F387" s="1"/>
      <c r="G387" s="1">
        <v>10260</v>
      </c>
      <c r="H387" s="1">
        <f>E387-G387</f>
        <v>-14</v>
      </c>
      <c r="I387" s="1"/>
      <c r="J387" s="5"/>
      <c r="K387" s="5"/>
    </row>
    <row r="388" spans="2:11">
      <c r="B388" s="99"/>
      <c r="C388" s="99"/>
      <c r="D388" s="1"/>
      <c r="E388" s="1">
        <v>10246</v>
      </c>
      <c r="F388" s="1"/>
      <c r="G388" s="1">
        <v>10260</v>
      </c>
      <c r="H388" s="1">
        <f>E388-G388</f>
        <v>-14</v>
      </c>
      <c r="I388" s="1"/>
      <c r="J388" s="5"/>
      <c r="K388" s="5"/>
    </row>
    <row r="389" spans="2:11">
      <c r="B389" s="99"/>
      <c r="C389" s="99"/>
      <c r="D389" s="1">
        <v>10228</v>
      </c>
      <c r="E389" s="1">
        <v>10245</v>
      </c>
      <c r="F389" s="1"/>
      <c r="G389" s="1"/>
      <c r="H389" s="1">
        <f>E389-D389</f>
        <v>17</v>
      </c>
      <c r="I389" s="1"/>
      <c r="J389" s="5"/>
      <c r="K389" s="5"/>
    </row>
    <row r="390" spans="2:11">
      <c r="B390" s="99"/>
      <c r="C390" s="99"/>
      <c r="D390" s="1">
        <v>10220</v>
      </c>
      <c r="E390" s="1">
        <v>10245</v>
      </c>
      <c r="F390" s="1"/>
      <c r="G390" s="1"/>
      <c r="H390" s="1">
        <f t="shared" ref="H390:H393" si="39">E390-D390</f>
        <v>25</v>
      </c>
      <c r="I390" s="1"/>
      <c r="J390" s="5"/>
      <c r="K390" s="5"/>
    </row>
    <row r="391" spans="2:11">
      <c r="B391" s="99"/>
      <c r="C391" s="99"/>
      <c r="D391" s="1">
        <v>10207</v>
      </c>
      <c r="E391" s="1">
        <v>10240</v>
      </c>
      <c r="F391" s="1"/>
      <c r="G391" s="1"/>
      <c r="H391" s="1">
        <f t="shared" si="39"/>
        <v>33</v>
      </c>
      <c r="I391" s="1"/>
      <c r="J391" s="5"/>
      <c r="K391" s="5"/>
    </row>
    <row r="392" spans="2:11">
      <c r="B392" s="99"/>
      <c r="C392" s="99"/>
      <c r="D392" s="1">
        <v>10207</v>
      </c>
      <c r="E392" s="1">
        <v>10240</v>
      </c>
      <c r="F392" s="1"/>
      <c r="G392" s="1"/>
      <c r="H392" s="1">
        <f t="shared" si="39"/>
        <v>33</v>
      </c>
      <c r="I392" s="1"/>
      <c r="J392" s="5"/>
      <c r="K392" s="5"/>
    </row>
    <row r="393" spans="2:11">
      <c r="B393" s="99"/>
      <c r="C393" s="99"/>
      <c r="D393" s="1">
        <v>10223</v>
      </c>
      <c r="E393" s="1">
        <v>10238</v>
      </c>
      <c r="F393" s="1"/>
      <c r="G393" s="1"/>
      <c r="H393" s="1">
        <f t="shared" si="39"/>
        <v>15</v>
      </c>
      <c r="I393" s="1"/>
      <c r="J393" s="5"/>
      <c r="K393" s="5"/>
    </row>
    <row r="394" spans="2:11">
      <c r="B394" s="99"/>
      <c r="C394" s="99"/>
      <c r="D394" s="1"/>
      <c r="E394" s="1">
        <v>10238</v>
      </c>
      <c r="F394" s="1"/>
      <c r="G394" s="1">
        <v>10250</v>
      </c>
      <c r="H394" s="1">
        <f>E394-G394</f>
        <v>-12</v>
      </c>
      <c r="I394" s="1"/>
      <c r="J394" s="5"/>
      <c r="K394" s="5"/>
    </row>
    <row r="395" spans="2:11">
      <c r="B395" s="99"/>
      <c r="C395" s="99"/>
      <c r="D395" s="1"/>
      <c r="E395" s="1">
        <v>10235</v>
      </c>
      <c r="F395" s="1"/>
      <c r="G395" s="1">
        <v>10248</v>
      </c>
      <c r="H395" s="1">
        <f t="shared" ref="H395:H396" si="40">E395-G395</f>
        <v>-13</v>
      </c>
      <c r="I395" s="1"/>
      <c r="J395" s="5"/>
      <c r="K395" s="5"/>
    </row>
    <row r="396" spans="2:11">
      <c r="B396" s="99"/>
      <c r="C396" s="99"/>
      <c r="D396" s="1"/>
      <c r="E396" s="1">
        <v>10235</v>
      </c>
      <c r="F396" s="1"/>
      <c r="G396" s="1">
        <v>10248</v>
      </c>
      <c r="H396" s="1">
        <f t="shared" si="40"/>
        <v>-13</v>
      </c>
      <c r="I396" s="1"/>
      <c r="J396" s="5"/>
      <c r="K396" s="5"/>
    </row>
    <row r="397" spans="2:11">
      <c r="B397" s="99"/>
      <c r="C397" s="99"/>
      <c r="D397" s="1">
        <v>10260</v>
      </c>
      <c r="E397" s="1"/>
      <c r="F397" s="1">
        <v>10289</v>
      </c>
      <c r="G397" s="1"/>
      <c r="H397" s="1">
        <f>F397-D397</f>
        <v>29</v>
      </c>
      <c r="I397" s="1"/>
      <c r="J397" s="5"/>
      <c r="K397" s="5"/>
    </row>
    <row r="398" spans="2:11">
      <c r="B398" s="100"/>
      <c r="C398" s="100"/>
      <c r="D398" s="1">
        <v>10260</v>
      </c>
      <c r="E398" s="1"/>
      <c r="F398" s="1">
        <v>10289</v>
      </c>
      <c r="G398" s="1"/>
      <c r="H398" s="1">
        <f>F398-D398</f>
        <v>29</v>
      </c>
      <c r="I398" s="1"/>
      <c r="J398" s="5">
        <f>H387+H388+H389+H390+H391+H392+H393+H394+H395+H396+H397+H398</f>
        <v>115</v>
      </c>
      <c r="K398" s="5">
        <f>J398*75</f>
        <v>8625</v>
      </c>
    </row>
    <row r="399" spans="2:11">
      <c r="B399" s="98" t="s">
        <v>555</v>
      </c>
      <c r="C399" s="98" t="s">
        <v>549</v>
      </c>
      <c r="D399" s="1">
        <v>10297</v>
      </c>
      <c r="E399" s="1"/>
      <c r="F399" s="1"/>
      <c r="G399" s="1">
        <v>10280</v>
      </c>
      <c r="H399" s="1">
        <f>G399-D399</f>
        <v>-17</v>
      </c>
      <c r="I399" s="1"/>
      <c r="J399" s="5"/>
      <c r="K399" s="5"/>
    </row>
    <row r="400" spans="2:11">
      <c r="B400" s="99"/>
      <c r="C400" s="99"/>
      <c r="D400" s="1">
        <v>10297</v>
      </c>
      <c r="E400" s="1"/>
      <c r="F400" s="1"/>
      <c r="G400" s="1">
        <v>10280</v>
      </c>
      <c r="H400" s="1">
        <f>G400-D400</f>
        <v>-17</v>
      </c>
      <c r="I400" s="1"/>
      <c r="J400" s="5"/>
      <c r="K400" s="5"/>
    </row>
    <row r="401" spans="2:11">
      <c r="B401" s="99"/>
      <c r="C401" s="99"/>
      <c r="D401" s="1">
        <v>10245</v>
      </c>
      <c r="E401" s="1">
        <v>10260</v>
      </c>
      <c r="F401" s="1"/>
      <c r="G401" s="1"/>
      <c r="H401" s="1">
        <f>E401-D401</f>
        <v>15</v>
      </c>
      <c r="I401" s="1"/>
      <c r="J401" s="5"/>
      <c r="K401" s="5"/>
    </row>
    <row r="402" spans="2:11">
      <c r="B402" s="99"/>
      <c r="C402" s="99"/>
      <c r="D402" s="1">
        <v>10238</v>
      </c>
      <c r="E402" s="1">
        <v>10260</v>
      </c>
      <c r="F402" s="1"/>
      <c r="G402" s="1"/>
      <c r="H402" s="1">
        <f t="shared" ref="H402:H408" si="41">E402-D402</f>
        <v>22</v>
      </c>
      <c r="I402" s="1"/>
      <c r="J402" s="5"/>
      <c r="K402" s="5"/>
    </row>
    <row r="403" spans="2:11">
      <c r="B403" s="99"/>
      <c r="C403" s="99"/>
      <c r="D403" s="1">
        <v>10195</v>
      </c>
      <c r="E403" s="1">
        <v>10220</v>
      </c>
      <c r="F403" s="1"/>
      <c r="G403" s="1"/>
      <c r="H403" s="1">
        <f t="shared" si="41"/>
        <v>25</v>
      </c>
      <c r="I403" s="1"/>
      <c r="J403" s="5"/>
      <c r="K403" s="5"/>
    </row>
    <row r="404" spans="2:11">
      <c r="B404" s="99"/>
      <c r="C404" s="99"/>
      <c r="D404" s="1">
        <v>10170</v>
      </c>
      <c r="E404" s="1">
        <v>10220</v>
      </c>
      <c r="F404" s="1"/>
      <c r="G404" s="1"/>
      <c r="H404" s="1">
        <f t="shared" si="41"/>
        <v>50</v>
      </c>
      <c r="I404" s="1"/>
      <c r="J404" s="5"/>
      <c r="K404" s="5"/>
    </row>
    <row r="405" spans="2:11">
      <c r="B405" s="99"/>
      <c r="C405" s="99"/>
      <c r="D405" s="1">
        <v>10155</v>
      </c>
      <c r="E405" s="1">
        <v>10177</v>
      </c>
      <c r="F405" s="1"/>
      <c r="G405" s="1"/>
      <c r="H405" s="1">
        <f t="shared" si="41"/>
        <v>22</v>
      </c>
      <c r="I405" s="1"/>
      <c r="J405" s="5"/>
      <c r="K405" s="5"/>
    </row>
    <row r="406" spans="2:11">
      <c r="B406" s="99"/>
      <c r="C406" s="99"/>
      <c r="D406" s="1">
        <v>10148</v>
      </c>
      <c r="E406" s="1">
        <v>10177</v>
      </c>
      <c r="F406" s="1"/>
      <c r="G406" s="1"/>
      <c r="H406" s="1">
        <f t="shared" si="41"/>
        <v>29</v>
      </c>
      <c r="I406" s="1"/>
      <c r="J406" s="5"/>
      <c r="K406" s="5"/>
    </row>
    <row r="407" spans="2:11">
      <c r="B407" s="99"/>
      <c r="C407" s="99"/>
      <c r="D407" s="1">
        <v>10126</v>
      </c>
      <c r="E407" s="1">
        <v>10158</v>
      </c>
      <c r="F407" s="1"/>
      <c r="G407" s="1"/>
      <c r="H407" s="1">
        <f t="shared" si="41"/>
        <v>32</v>
      </c>
      <c r="I407" s="1"/>
      <c r="J407" s="5"/>
      <c r="K407" s="5"/>
    </row>
    <row r="408" spans="2:11">
      <c r="B408" s="100"/>
      <c r="C408" s="100"/>
      <c r="D408" s="1">
        <v>10140</v>
      </c>
      <c r="E408" s="1">
        <v>10158</v>
      </c>
      <c r="F408" s="1"/>
      <c r="G408" s="1"/>
      <c r="H408" s="1">
        <f t="shared" si="41"/>
        <v>18</v>
      </c>
      <c r="I408" s="1"/>
      <c r="J408" s="5">
        <f>H399+H400+H402+H403+H404+H405+H406+H407+H408</f>
        <v>164</v>
      </c>
      <c r="K408" s="5">
        <f>J408*75</f>
        <v>12300</v>
      </c>
    </row>
    <row r="409" spans="2:11">
      <c r="B409" s="98" t="s">
        <v>556</v>
      </c>
      <c r="C409" s="98" t="s">
        <v>549</v>
      </c>
      <c r="D409" s="1">
        <v>10274</v>
      </c>
      <c r="E409" s="1"/>
      <c r="F409" s="1">
        <v>10324</v>
      </c>
      <c r="G409" s="1"/>
      <c r="H409" s="1">
        <f>F409-D409</f>
        <v>50</v>
      </c>
      <c r="I409" s="1"/>
      <c r="J409" s="5"/>
      <c r="K409" s="5"/>
    </row>
    <row r="410" spans="2:11">
      <c r="B410" s="99"/>
      <c r="C410" s="99"/>
      <c r="D410" s="1">
        <v>10274</v>
      </c>
      <c r="E410" s="1"/>
      <c r="F410" s="1">
        <v>10324</v>
      </c>
      <c r="G410" s="1"/>
      <c r="H410" s="1">
        <f t="shared" ref="H410:H414" si="42">F410-D410</f>
        <v>50</v>
      </c>
      <c r="I410" s="1"/>
      <c r="J410" s="5"/>
      <c r="K410" s="5"/>
    </row>
    <row r="411" spans="2:11">
      <c r="B411" s="99"/>
      <c r="C411" s="99"/>
      <c r="D411" s="1">
        <v>10274</v>
      </c>
      <c r="E411" s="1"/>
      <c r="F411" s="1">
        <v>10324</v>
      </c>
      <c r="G411" s="1"/>
      <c r="H411" s="1">
        <f t="shared" si="42"/>
        <v>50</v>
      </c>
      <c r="I411" s="1"/>
      <c r="J411" s="5"/>
      <c r="K411" s="5"/>
    </row>
    <row r="412" spans="2:11">
      <c r="B412" s="99"/>
      <c r="C412" s="99"/>
      <c r="D412" s="1">
        <v>10274</v>
      </c>
      <c r="E412" s="1"/>
      <c r="F412" s="1">
        <v>10324</v>
      </c>
      <c r="G412" s="1"/>
      <c r="H412" s="1">
        <f t="shared" si="42"/>
        <v>50</v>
      </c>
      <c r="I412" s="1"/>
      <c r="J412" s="5"/>
      <c r="K412" s="5"/>
    </row>
    <row r="413" spans="2:11">
      <c r="B413" s="99"/>
      <c r="C413" s="99"/>
      <c r="D413" s="1">
        <v>10303</v>
      </c>
      <c r="E413" s="1"/>
      <c r="F413" s="1">
        <v>10305</v>
      </c>
      <c r="G413" s="1"/>
      <c r="H413" s="1">
        <f t="shared" si="42"/>
        <v>2</v>
      </c>
      <c r="I413" s="1"/>
      <c r="J413" s="5"/>
      <c r="K413" s="5"/>
    </row>
    <row r="414" spans="2:11">
      <c r="B414" s="100"/>
      <c r="C414" s="100"/>
      <c r="D414" s="1">
        <v>10303</v>
      </c>
      <c r="E414" s="1"/>
      <c r="F414" s="1">
        <v>10305</v>
      </c>
      <c r="G414" s="1"/>
      <c r="H414" s="1">
        <f t="shared" si="42"/>
        <v>2</v>
      </c>
      <c r="I414" s="1"/>
      <c r="J414" s="5">
        <f>H409+H411+H412+H413+H414</f>
        <v>154</v>
      </c>
      <c r="K414" s="5">
        <f>J414*75</f>
        <v>11550</v>
      </c>
    </row>
    <row r="415" spans="2:11">
      <c r="B415" s="98" t="s">
        <v>557</v>
      </c>
      <c r="C415" s="98" t="s">
        <v>549</v>
      </c>
      <c r="D415" s="1">
        <v>10315</v>
      </c>
      <c r="E415" s="1">
        <v>10335</v>
      </c>
      <c r="F415" s="1"/>
      <c r="G415" s="1"/>
      <c r="H415" s="1">
        <f>E415-D415</f>
        <v>20</v>
      </c>
      <c r="I415" s="1"/>
      <c r="J415" s="5"/>
      <c r="K415" s="5"/>
    </row>
    <row r="416" spans="2:11">
      <c r="B416" s="99"/>
      <c r="C416" s="99"/>
      <c r="D416" s="1">
        <v>10315</v>
      </c>
      <c r="E416" s="1">
        <v>10335</v>
      </c>
      <c r="F416" s="1"/>
      <c r="G416" s="1"/>
      <c r="H416" s="1">
        <f>E416-D416</f>
        <v>20</v>
      </c>
      <c r="I416" s="1"/>
      <c r="J416" s="5"/>
      <c r="K416" s="5"/>
    </row>
    <row r="417" spans="2:11">
      <c r="B417" s="99"/>
      <c r="C417" s="99"/>
      <c r="D417" s="1"/>
      <c r="E417" s="1">
        <v>10335</v>
      </c>
      <c r="F417" s="1"/>
      <c r="G417" s="1">
        <v>10345</v>
      </c>
      <c r="H417" s="1">
        <f>E417-G417</f>
        <v>-10</v>
      </c>
      <c r="I417" s="1"/>
      <c r="J417" s="5"/>
      <c r="K417" s="5"/>
    </row>
    <row r="418" spans="2:11">
      <c r="B418" s="99"/>
      <c r="C418" s="99"/>
      <c r="D418" s="1">
        <v>10322</v>
      </c>
      <c r="E418" s="1"/>
      <c r="F418" s="1">
        <v>10344</v>
      </c>
      <c r="G418" s="1"/>
      <c r="H418" s="1">
        <f>F418-D418</f>
        <v>22</v>
      </c>
      <c r="I418" s="1"/>
      <c r="J418" s="5"/>
      <c r="K418" s="5"/>
    </row>
    <row r="419" spans="2:11">
      <c r="B419" s="99"/>
      <c r="C419" s="99"/>
      <c r="D419" s="1">
        <v>10322</v>
      </c>
      <c r="E419" s="1"/>
      <c r="F419" s="1">
        <v>10370</v>
      </c>
      <c r="G419" s="1"/>
      <c r="H419" s="1">
        <f t="shared" ref="H419:H420" si="43">F419-D419</f>
        <v>48</v>
      </c>
      <c r="I419" s="1"/>
      <c r="J419" s="5"/>
      <c r="K419" s="5"/>
    </row>
    <row r="420" spans="2:11">
      <c r="B420" s="100"/>
      <c r="C420" s="100"/>
      <c r="D420" s="1">
        <v>10322</v>
      </c>
      <c r="E420" s="1"/>
      <c r="F420" s="1">
        <v>10370</v>
      </c>
      <c r="G420" s="1"/>
      <c r="H420" s="1">
        <f t="shared" si="43"/>
        <v>48</v>
      </c>
      <c r="I420" s="1"/>
      <c r="J420" s="5">
        <f>H415+H416+H417+H418+H419+H420</f>
        <v>148</v>
      </c>
      <c r="K420" s="5">
        <f>J420*75</f>
        <v>11100</v>
      </c>
    </row>
    <row r="421" spans="2:11">
      <c r="B421" s="98" t="s">
        <v>558</v>
      </c>
      <c r="C421" s="98" t="s">
        <v>549</v>
      </c>
      <c r="D421" s="1">
        <v>10387</v>
      </c>
      <c r="E421" s="1"/>
      <c r="F421" s="1">
        <v>10414</v>
      </c>
      <c r="G421" s="1"/>
      <c r="H421" s="1">
        <f>F421-D421</f>
        <v>27</v>
      </c>
      <c r="I421" s="1"/>
      <c r="J421" s="5"/>
      <c r="K421" s="5"/>
    </row>
    <row r="422" spans="2:11">
      <c r="B422" s="99"/>
      <c r="C422" s="99"/>
      <c r="D422" s="1">
        <v>10387</v>
      </c>
      <c r="E422" s="1"/>
      <c r="F422" s="1">
        <v>10414</v>
      </c>
      <c r="G422" s="1"/>
      <c r="H422" s="1">
        <f t="shared" ref="H422:H427" si="44">F422-D422</f>
        <v>27</v>
      </c>
      <c r="I422" s="1"/>
      <c r="J422" s="5"/>
      <c r="K422" s="5"/>
    </row>
    <row r="423" spans="2:11">
      <c r="B423" s="99"/>
      <c r="C423" s="99"/>
      <c r="D423" s="1">
        <v>10387</v>
      </c>
      <c r="E423" s="1"/>
      <c r="F423" s="1">
        <v>10414</v>
      </c>
      <c r="G423" s="1"/>
      <c r="H423" s="1">
        <f t="shared" si="44"/>
        <v>27</v>
      </c>
      <c r="I423" s="1"/>
      <c r="J423" s="5"/>
      <c r="K423" s="5"/>
    </row>
    <row r="424" spans="2:11">
      <c r="B424" s="99"/>
      <c r="C424" s="99"/>
      <c r="D424" s="1">
        <v>10383</v>
      </c>
      <c r="E424" s="1"/>
      <c r="F424" s="1">
        <v>10410</v>
      </c>
      <c r="G424" s="1"/>
      <c r="H424" s="1">
        <f t="shared" si="44"/>
        <v>27</v>
      </c>
      <c r="I424" s="1"/>
      <c r="J424" s="5"/>
      <c r="K424" s="5"/>
    </row>
    <row r="425" spans="2:11">
      <c r="B425" s="99"/>
      <c r="C425" s="99"/>
      <c r="D425" s="1">
        <v>10383</v>
      </c>
      <c r="E425" s="1"/>
      <c r="F425" s="1">
        <v>10410</v>
      </c>
      <c r="G425" s="1"/>
      <c r="H425" s="1">
        <f t="shared" si="44"/>
        <v>27</v>
      </c>
      <c r="I425" s="1"/>
      <c r="J425" s="5"/>
      <c r="K425" s="5"/>
    </row>
    <row r="426" spans="2:11">
      <c r="B426" s="99"/>
      <c r="C426" s="99"/>
      <c r="D426" s="1">
        <v>10375</v>
      </c>
      <c r="E426" s="1"/>
      <c r="F426" s="1">
        <v>10410</v>
      </c>
      <c r="G426" s="1"/>
      <c r="H426" s="1">
        <f t="shared" si="44"/>
        <v>35</v>
      </c>
      <c r="I426" s="1"/>
      <c r="J426" s="5"/>
      <c r="K426" s="5"/>
    </row>
    <row r="427" spans="2:11">
      <c r="B427" s="100"/>
      <c r="C427" s="100"/>
      <c r="D427" s="1">
        <v>10375</v>
      </c>
      <c r="E427" s="1"/>
      <c r="F427" s="1">
        <v>10400</v>
      </c>
      <c r="G427" s="1"/>
      <c r="H427" s="1">
        <f t="shared" si="44"/>
        <v>25</v>
      </c>
      <c r="I427" s="1"/>
      <c r="J427" s="5">
        <f>H421+H422+H423+H424+H425+H426+H427</f>
        <v>195</v>
      </c>
      <c r="K427" s="5">
        <f>J427*75</f>
        <v>14625</v>
      </c>
    </row>
    <row r="428" spans="2:11">
      <c r="B428" s="98" t="s">
        <v>559</v>
      </c>
      <c r="C428" s="98" t="s">
        <v>549</v>
      </c>
      <c r="D428" s="1">
        <v>10421</v>
      </c>
      <c r="E428" s="1"/>
      <c r="F428" s="1"/>
      <c r="G428" s="1">
        <v>10400</v>
      </c>
      <c r="H428" s="1">
        <f>G428-D428</f>
        <v>-21</v>
      </c>
      <c r="I428" s="1"/>
      <c r="J428" s="5"/>
      <c r="K428" s="5"/>
    </row>
    <row r="429" spans="2:11">
      <c r="B429" s="99"/>
      <c r="C429" s="99"/>
      <c r="D429" s="1">
        <v>10421</v>
      </c>
      <c r="E429" s="1"/>
      <c r="F429" s="1"/>
      <c r="G429" s="1">
        <v>10400</v>
      </c>
      <c r="H429" s="1">
        <f>G429-D429</f>
        <v>-21</v>
      </c>
      <c r="I429" s="1"/>
      <c r="J429" s="5"/>
      <c r="K429" s="5"/>
    </row>
    <row r="430" spans="2:11">
      <c r="B430" s="99"/>
      <c r="C430" s="99"/>
      <c r="D430" s="1">
        <v>10421</v>
      </c>
      <c r="E430" s="1"/>
      <c r="F430" s="1">
        <v>10433</v>
      </c>
      <c r="G430" s="1"/>
      <c r="H430" s="1">
        <f>F430-D430</f>
        <v>12</v>
      </c>
      <c r="I430" s="1"/>
      <c r="J430" s="5"/>
      <c r="K430" s="5"/>
    </row>
    <row r="431" spans="2:11">
      <c r="B431" s="99"/>
      <c r="C431" s="99"/>
      <c r="D431" s="1">
        <v>10421</v>
      </c>
      <c r="E431" s="1"/>
      <c r="F431" s="1">
        <v>10433</v>
      </c>
      <c r="G431" s="1"/>
      <c r="H431" s="1">
        <f t="shared" ref="H431:H433" si="45">F431-D431</f>
        <v>12</v>
      </c>
      <c r="I431" s="1"/>
      <c r="J431" s="5"/>
      <c r="K431" s="5"/>
    </row>
    <row r="432" spans="2:11">
      <c r="B432" s="99"/>
      <c r="C432" s="99"/>
      <c r="D432" s="1">
        <v>10416</v>
      </c>
      <c r="E432" s="1"/>
      <c r="F432" s="1">
        <v>10433</v>
      </c>
      <c r="G432" s="1"/>
      <c r="H432" s="1">
        <f t="shared" si="45"/>
        <v>17</v>
      </c>
      <c r="I432" s="1"/>
      <c r="J432" s="5"/>
      <c r="K432" s="5"/>
    </row>
    <row r="433" spans="2:11">
      <c r="B433" s="100"/>
      <c r="C433" s="100"/>
      <c r="D433" s="1">
        <v>10416</v>
      </c>
      <c r="E433" s="1"/>
      <c r="F433" s="1">
        <v>10433</v>
      </c>
      <c r="G433" s="1"/>
      <c r="H433" s="1">
        <f t="shared" si="45"/>
        <v>17</v>
      </c>
      <c r="I433" s="1"/>
      <c r="J433" s="5">
        <f>H428+H429+H431+H432+H433</f>
        <v>4</v>
      </c>
      <c r="K433" s="5">
        <f>J433*75</f>
        <v>300</v>
      </c>
    </row>
    <row r="434" spans="2:11">
      <c r="B434" s="98">
        <v>11.042018000000001</v>
      </c>
      <c r="C434" s="98" t="s">
        <v>549</v>
      </c>
      <c r="D434" s="1">
        <v>10365</v>
      </c>
      <c r="E434" s="1">
        <v>10385</v>
      </c>
      <c r="F434" s="1"/>
      <c r="G434" s="1"/>
      <c r="H434" s="1">
        <f>E434-D434</f>
        <v>20</v>
      </c>
      <c r="I434" s="1"/>
      <c r="J434" s="5"/>
      <c r="K434" s="5"/>
    </row>
    <row r="435" spans="2:11">
      <c r="B435" s="99"/>
      <c r="C435" s="99"/>
      <c r="D435" s="1">
        <v>10365</v>
      </c>
      <c r="E435" s="1">
        <v>10385</v>
      </c>
      <c r="F435" s="1"/>
      <c r="G435" s="1"/>
      <c r="H435" s="1">
        <f>E435-D435</f>
        <v>20</v>
      </c>
      <c r="I435" s="1"/>
      <c r="J435" s="5"/>
      <c r="K435" s="5"/>
    </row>
    <row r="436" spans="2:11">
      <c r="B436" s="99"/>
      <c r="C436" s="99"/>
      <c r="D436" s="1"/>
      <c r="E436" s="1">
        <v>10385</v>
      </c>
      <c r="F436" s="1"/>
      <c r="G436" s="1">
        <v>10410</v>
      </c>
      <c r="H436" s="1">
        <f>E436-G436</f>
        <v>-25</v>
      </c>
      <c r="I436" s="1"/>
      <c r="J436" s="5"/>
      <c r="K436" s="5"/>
    </row>
    <row r="437" spans="2:11">
      <c r="B437" s="99"/>
      <c r="C437" s="99"/>
      <c r="D437" s="1">
        <v>10421</v>
      </c>
      <c r="E437" s="1"/>
      <c r="F437" s="1">
        <v>10431</v>
      </c>
      <c r="G437" s="1"/>
      <c r="H437" s="1">
        <f>F437-D437</f>
        <v>10</v>
      </c>
      <c r="I437" s="1"/>
      <c r="J437" s="5"/>
      <c r="K437" s="5"/>
    </row>
    <row r="438" spans="2:11">
      <c r="B438" s="99"/>
      <c r="C438" s="99"/>
      <c r="D438" s="1">
        <v>10421</v>
      </c>
      <c r="E438" s="1"/>
      <c r="F438" s="1">
        <v>10431</v>
      </c>
      <c r="G438" s="1"/>
      <c r="H438" s="1">
        <f t="shared" ref="H438:H439" si="46">F438-D438</f>
        <v>10</v>
      </c>
      <c r="I438" s="1"/>
      <c r="J438" s="5"/>
      <c r="K438" s="5"/>
    </row>
    <row r="439" spans="2:11">
      <c r="B439" s="100"/>
      <c r="C439" s="100"/>
      <c r="D439" s="1">
        <v>10421</v>
      </c>
      <c r="E439" s="1"/>
      <c r="F439" s="1">
        <v>10431</v>
      </c>
      <c r="G439" s="1"/>
      <c r="H439" s="1">
        <f t="shared" si="46"/>
        <v>10</v>
      </c>
      <c r="I439" s="1"/>
      <c r="J439" s="5">
        <f>H434+H435+H436+H437+H438+H439</f>
        <v>45</v>
      </c>
      <c r="K439" s="5">
        <f>J439*75</f>
        <v>3375</v>
      </c>
    </row>
    <row r="440" spans="2:11">
      <c r="B440" s="92" t="s">
        <v>562</v>
      </c>
      <c r="C440" s="92" t="s">
        <v>549</v>
      </c>
      <c r="D440" s="1"/>
      <c r="E440" s="1">
        <v>10400</v>
      </c>
      <c r="F440" s="1"/>
      <c r="G440" s="1">
        <v>10418</v>
      </c>
      <c r="H440" s="1">
        <f>E440-G440</f>
        <v>-18</v>
      </c>
      <c r="I440" s="1"/>
      <c r="J440" s="5"/>
      <c r="K440" s="5"/>
    </row>
    <row r="441" spans="2:11">
      <c r="B441" s="94"/>
      <c r="C441" s="94"/>
      <c r="D441" s="1"/>
      <c r="E441" s="1">
        <v>10400</v>
      </c>
      <c r="F441" s="1"/>
      <c r="G441" s="1">
        <v>10418</v>
      </c>
      <c r="H441" s="1">
        <f t="shared" ref="H441:H443" si="47">E441-G441</f>
        <v>-18</v>
      </c>
      <c r="I441" s="1"/>
      <c r="J441" s="5"/>
      <c r="K441" s="5"/>
    </row>
    <row r="442" spans="2:11">
      <c r="B442" s="94"/>
      <c r="C442" s="94"/>
      <c r="D442" s="1"/>
      <c r="E442" s="1">
        <v>10425</v>
      </c>
      <c r="F442" s="1"/>
      <c r="G442" s="1">
        <v>10441</v>
      </c>
      <c r="H442" s="1">
        <f t="shared" si="47"/>
        <v>-16</v>
      </c>
      <c r="I442" s="1"/>
      <c r="J442" s="5"/>
      <c r="K442" s="5"/>
    </row>
    <row r="443" spans="2:11">
      <c r="B443" s="94"/>
      <c r="C443" s="94"/>
      <c r="D443" s="1"/>
      <c r="E443" s="1">
        <v>10425</v>
      </c>
      <c r="F443" s="1"/>
      <c r="G443" s="1">
        <v>10441</v>
      </c>
      <c r="H443" s="1">
        <f t="shared" si="47"/>
        <v>-16</v>
      </c>
      <c r="I443" s="1"/>
      <c r="J443" s="5"/>
      <c r="K443" s="5"/>
    </row>
    <row r="444" spans="2:11">
      <c r="B444" s="94"/>
      <c r="C444" s="94"/>
      <c r="D444" s="1">
        <v>10444</v>
      </c>
      <c r="E444" s="1"/>
      <c r="F444" s="1">
        <v>10470</v>
      </c>
      <c r="G444" s="1"/>
      <c r="H444" s="1">
        <f>F444-D444</f>
        <v>26</v>
      </c>
      <c r="I444" s="1"/>
      <c r="J444" s="5"/>
      <c r="K444" s="5"/>
    </row>
    <row r="445" spans="2:11">
      <c r="B445" s="94"/>
      <c r="C445" s="94"/>
      <c r="D445" s="1">
        <v>10444</v>
      </c>
      <c r="E445" s="1"/>
      <c r="F445" s="1">
        <v>10473</v>
      </c>
      <c r="G445" s="1"/>
      <c r="H445" s="1">
        <f t="shared" ref="H445:H450" si="48">F445-D445</f>
        <v>29</v>
      </c>
      <c r="I445" s="1"/>
      <c r="J445" s="5"/>
      <c r="K445" s="5"/>
    </row>
    <row r="446" spans="2:11">
      <c r="B446" s="94"/>
      <c r="C446" s="94"/>
      <c r="D446" s="1">
        <v>10444</v>
      </c>
      <c r="E446" s="1"/>
      <c r="F446" s="1">
        <v>10476</v>
      </c>
      <c r="G446" s="1"/>
      <c r="H446" s="1">
        <f t="shared" si="48"/>
        <v>32</v>
      </c>
      <c r="I446" s="1"/>
      <c r="J446" s="5"/>
      <c r="K446" s="5"/>
    </row>
    <row r="447" spans="2:11">
      <c r="B447" s="93"/>
      <c r="C447" s="93"/>
      <c r="D447" s="1">
        <v>10444</v>
      </c>
      <c r="E447" s="1"/>
      <c r="F447" s="1">
        <v>10476</v>
      </c>
      <c r="G447" s="1"/>
      <c r="H447" s="1">
        <f t="shared" si="48"/>
        <v>32</v>
      </c>
      <c r="I447" s="1"/>
      <c r="J447" s="5">
        <f>H440+H441+H442+H443+H444+H445+H446+H447</f>
        <v>51</v>
      </c>
      <c r="K447" s="5">
        <f>J447*75</f>
        <v>3825</v>
      </c>
    </row>
    <row r="448" spans="2:11">
      <c r="B448" s="98" t="s">
        <v>563</v>
      </c>
      <c r="C448" s="98" t="s">
        <v>549</v>
      </c>
      <c r="D448" s="1">
        <v>10490</v>
      </c>
      <c r="E448" s="1"/>
      <c r="F448" s="1">
        <v>10498</v>
      </c>
      <c r="G448" s="1"/>
      <c r="H448" s="1">
        <f t="shared" si="48"/>
        <v>8</v>
      </c>
      <c r="I448" s="1"/>
      <c r="J448" s="5"/>
      <c r="K448" s="5"/>
    </row>
    <row r="449" spans="2:11">
      <c r="B449" s="99"/>
      <c r="C449" s="99"/>
      <c r="D449" s="1">
        <v>10490</v>
      </c>
      <c r="E449" s="1"/>
      <c r="F449" s="1">
        <v>10511</v>
      </c>
      <c r="G449" s="1"/>
      <c r="H449" s="1">
        <f t="shared" si="48"/>
        <v>21</v>
      </c>
      <c r="I449" s="1"/>
      <c r="J449" s="5"/>
      <c r="K449" s="5"/>
    </row>
    <row r="450" spans="2:11">
      <c r="B450" s="99"/>
      <c r="C450" s="99"/>
      <c r="D450" s="1">
        <v>10490</v>
      </c>
      <c r="E450" s="1"/>
      <c r="F450" s="1">
        <v>10511</v>
      </c>
      <c r="G450" s="1"/>
      <c r="H450" s="1">
        <f t="shared" si="48"/>
        <v>21</v>
      </c>
      <c r="I450" s="1"/>
      <c r="J450" s="5"/>
      <c r="K450" s="5"/>
    </row>
    <row r="451" spans="2:11">
      <c r="B451" s="99"/>
      <c r="C451" s="99"/>
      <c r="D451" s="1"/>
      <c r="E451" s="1">
        <v>10511</v>
      </c>
      <c r="F451" s="1"/>
      <c r="G451" s="1">
        <v>10520</v>
      </c>
      <c r="H451" s="1">
        <f>E451-G451</f>
        <v>-9</v>
      </c>
      <c r="I451" s="1"/>
      <c r="J451" s="5"/>
      <c r="K451" s="5"/>
    </row>
    <row r="452" spans="2:11">
      <c r="B452" s="99"/>
      <c r="C452" s="99"/>
      <c r="D452" s="1"/>
      <c r="E452" s="1">
        <v>10511</v>
      </c>
      <c r="F452" s="1"/>
      <c r="G452" s="1">
        <v>10520</v>
      </c>
      <c r="H452" s="1">
        <f t="shared" ref="H452:H453" si="49">E452-G452</f>
        <v>-9</v>
      </c>
      <c r="I452" s="1"/>
      <c r="J452" s="5"/>
      <c r="K452" s="5"/>
    </row>
    <row r="453" spans="2:11">
      <c r="B453" s="99"/>
      <c r="C453" s="99"/>
      <c r="D453" s="1"/>
      <c r="E453" s="1">
        <v>10511</v>
      </c>
      <c r="F453" s="1"/>
      <c r="G453" s="1">
        <v>10520</v>
      </c>
      <c r="H453" s="1">
        <f t="shared" si="49"/>
        <v>-9</v>
      </c>
      <c r="I453" s="1"/>
      <c r="J453" s="5"/>
      <c r="K453" s="5"/>
    </row>
    <row r="454" spans="2:11">
      <c r="B454" s="99"/>
      <c r="C454" s="99"/>
      <c r="D454" s="1">
        <v>10485</v>
      </c>
      <c r="E454" s="1">
        <v>10508</v>
      </c>
      <c r="F454" s="1"/>
      <c r="G454" s="1"/>
      <c r="H454" s="1">
        <f>E454-D454</f>
        <v>23</v>
      </c>
      <c r="I454" s="1"/>
      <c r="J454" s="5"/>
      <c r="K454" s="5"/>
    </row>
    <row r="455" spans="2:11">
      <c r="B455" s="99"/>
      <c r="C455" s="99"/>
      <c r="D455" s="1">
        <v>10475</v>
      </c>
      <c r="E455" s="1">
        <v>10508</v>
      </c>
      <c r="F455" s="1"/>
      <c r="G455" s="1"/>
      <c r="H455" s="1">
        <f t="shared" ref="H455:H459" si="50">E455-D455</f>
        <v>33</v>
      </c>
      <c r="I455" s="1"/>
      <c r="J455" s="5"/>
      <c r="K455" s="5"/>
    </row>
    <row r="456" spans="2:11">
      <c r="B456" s="99"/>
      <c r="C456" s="99"/>
      <c r="D456" s="1">
        <v>10463</v>
      </c>
      <c r="E456" s="1">
        <v>10508</v>
      </c>
      <c r="F456" s="1"/>
      <c r="G456" s="1"/>
      <c r="H456" s="1">
        <f t="shared" si="50"/>
        <v>45</v>
      </c>
      <c r="I456" s="1"/>
      <c r="J456" s="5"/>
      <c r="K456" s="5"/>
    </row>
    <row r="457" spans="2:11">
      <c r="B457" s="99"/>
      <c r="C457" s="99"/>
      <c r="D457" s="1">
        <v>10463</v>
      </c>
      <c r="E457" s="1">
        <v>10508</v>
      </c>
      <c r="F457" s="1"/>
      <c r="G457" s="1"/>
      <c r="H457" s="1">
        <f t="shared" si="50"/>
        <v>45</v>
      </c>
      <c r="I457" s="1"/>
      <c r="J457" s="5"/>
      <c r="K457" s="5"/>
    </row>
    <row r="458" spans="2:11">
      <c r="B458" s="99"/>
      <c r="C458" s="99"/>
      <c r="D458" s="1">
        <v>10458</v>
      </c>
      <c r="E458" s="1">
        <v>10488</v>
      </c>
      <c r="F458" s="1"/>
      <c r="G458" s="1"/>
      <c r="H458" s="1">
        <f t="shared" si="50"/>
        <v>30</v>
      </c>
      <c r="I458" s="1"/>
      <c r="J458" s="5"/>
      <c r="K458" s="5"/>
    </row>
    <row r="459" spans="2:11">
      <c r="B459" s="100"/>
      <c r="C459" s="100"/>
      <c r="D459" s="1">
        <v>10458</v>
      </c>
      <c r="E459" s="1">
        <v>10488</v>
      </c>
      <c r="F459" s="1"/>
      <c r="G459" s="1"/>
      <c r="H459" s="1">
        <f t="shared" si="50"/>
        <v>30</v>
      </c>
      <c r="I459" s="1"/>
      <c r="J459" s="5">
        <f>H448+H449+H451+H452+H459</f>
        <v>41</v>
      </c>
      <c r="K459" s="5">
        <f>J459*75</f>
        <v>3075</v>
      </c>
    </row>
    <row r="460" spans="2:11">
      <c r="B460" s="98" t="s">
        <v>564</v>
      </c>
      <c r="C460" s="98" t="s">
        <v>549</v>
      </c>
      <c r="D460" s="1"/>
      <c r="E460" s="1">
        <v>10455</v>
      </c>
      <c r="F460" s="1"/>
      <c r="G460" s="1">
        <v>10470</v>
      </c>
      <c r="H460" s="1">
        <f>E460-G460</f>
        <v>-15</v>
      </c>
      <c r="I460" s="1"/>
      <c r="J460" s="5"/>
      <c r="K460" s="5"/>
    </row>
    <row r="461" spans="2:11">
      <c r="B461" s="99"/>
      <c r="C461" s="99"/>
      <c r="D461" s="1"/>
      <c r="E461" s="1">
        <v>10455</v>
      </c>
      <c r="F461" s="1"/>
      <c r="G461" s="1">
        <v>10470</v>
      </c>
      <c r="H461" s="1">
        <f t="shared" ref="H461:H463" si="51">E461-G461</f>
        <v>-15</v>
      </c>
      <c r="I461" s="1"/>
      <c r="J461" s="5"/>
      <c r="K461" s="5"/>
    </row>
    <row r="462" spans="2:11">
      <c r="B462" s="99"/>
      <c r="C462" s="99"/>
      <c r="D462" s="1"/>
      <c r="E462" s="1">
        <v>10470</v>
      </c>
      <c r="F462" s="1"/>
      <c r="G462" s="1">
        <v>10482</v>
      </c>
      <c r="H462" s="1">
        <f t="shared" si="51"/>
        <v>-12</v>
      </c>
      <c r="I462" s="1"/>
      <c r="J462" s="5"/>
      <c r="K462" s="5"/>
    </row>
    <row r="463" spans="2:11">
      <c r="B463" s="99"/>
      <c r="C463" s="99"/>
      <c r="D463" s="1"/>
      <c r="E463" s="1">
        <v>10470</v>
      </c>
      <c r="F463" s="1"/>
      <c r="G463" s="1">
        <v>10482</v>
      </c>
      <c r="H463" s="1">
        <f t="shared" si="51"/>
        <v>-12</v>
      </c>
      <c r="I463" s="1"/>
      <c r="J463" s="5"/>
      <c r="K463" s="5"/>
    </row>
    <row r="464" spans="2:11">
      <c r="B464" s="99"/>
      <c r="C464" s="99"/>
      <c r="D464" s="1">
        <v>10474</v>
      </c>
      <c r="E464" s="1"/>
      <c r="F464" s="1">
        <v>10503</v>
      </c>
      <c r="G464" s="1"/>
      <c r="H464" s="1">
        <f>F464-D464</f>
        <v>29</v>
      </c>
      <c r="I464" s="1"/>
      <c r="J464" s="5"/>
      <c r="K464" s="5"/>
    </row>
    <row r="465" spans="2:11">
      <c r="B465" s="99"/>
      <c r="C465" s="99"/>
      <c r="D465" s="1">
        <v>10474</v>
      </c>
      <c r="E465" s="1"/>
      <c r="F465" s="1">
        <v>10521</v>
      </c>
      <c r="G465" s="1"/>
      <c r="H465" s="1">
        <f t="shared" ref="H465:H468" si="52">F465-D465</f>
        <v>47</v>
      </c>
      <c r="I465" s="1"/>
      <c r="J465" s="5"/>
      <c r="K465" s="5"/>
    </row>
    <row r="466" spans="2:11">
      <c r="B466" s="99"/>
      <c r="C466" s="99"/>
      <c r="D466" s="1">
        <v>10500</v>
      </c>
      <c r="E466" s="1"/>
      <c r="F466" s="1">
        <v>10531</v>
      </c>
      <c r="G466" s="1"/>
      <c r="H466" s="1">
        <f t="shared" si="52"/>
        <v>31</v>
      </c>
      <c r="I466" s="1"/>
      <c r="J466" s="5"/>
      <c r="K466" s="5"/>
    </row>
    <row r="467" spans="2:11">
      <c r="B467" s="99"/>
      <c r="C467" s="99"/>
      <c r="D467" s="1">
        <v>10500</v>
      </c>
      <c r="E467" s="1"/>
      <c r="F467" s="1">
        <v>10547</v>
      </c>
      <c r="G467" s="1"/>
      <c r="H467" s="1">
        <f t="shared" si="52"/>
        <v>47</v>
      </c>
      <c r="I467" s="1"/>
      <c r="J467" s="5"/>
      <c r="K467" s="5"/>
    </row>
    <row r="468" spans="2:11">
      <c r="B468" s="100"/>
      <c r="C468" s="100"/>
      <c r="D468" s="1">
        <v>10518</v>
      </c>
      <c r="E468" s="1"/>
      <c r="F468" s="1">
        <v>10547</v>
      </c>
      <c r="G468" s="1"/>
      <c r="H468" s="1">
        <f t="shared" si="52"/>
        <v>29</v>
      </c>
      <c r="I468" s="1"/>
      <c r="J468" s="5">
        <f>H460+H461+H463+H466+H467+H468</f>
        <v>65</v>
      </c>
      <c r="K468" s="5">
        <f>J468*75</f>
        <v>4875</v>
      </c>
    </row>
    <row r="469" spans="2:11">
      <c r="B469" s="98" t="s">
        <v>565</v>
      </c>
      <c r="C469" s="98" t="s">
        <v>549</v>
      </c>
      <c r="D469" s="1"/>
      <c r="E469" s="1">
        <v>10530</v>
      </c>
      <c r="F469" s="1"/>
      <c r="G469" s="1">
        <v>10550</v>
      </c>
      <c r="H469" s="1">
        <f>E469-G469</f>
        <v>-20</v>
      </c>
      <c r="I469" s="1"/>
      <c r="J469" s="5"/>
      <c r="K469" s="5"/>
    </row>
    <row r="470" spans="2:11">
      <c r="B470" s="99"/>
      <c r="C470" s="99"/>
      <c r="D470" s="1"/>
      <c r="E470" s="1">
        <v>10530</v>
      </c>
      <c r="F470" s="1"/>
      <c r="G470" s="1">
        <v>10550</v>
      </c>
      <c r="H470" s="1">
        <f>E470-G470</f>
        <v>-20</v>
      </c>
      <c r="I470" s="1"/>
      <c r="J470" s="5"/>
      <c r="K470" s="5"/>
    </row>
    <row r="471" spans="2:11">
      <c r="B471" s="99"/>
      <c r="C471" s="99"/>
      <c r="D471" s="1">
        <v>10550</v>
      </c>
      <c r="E471" s="1"/>
      <c r="F471" s="1"/>
      <c r="G471" s="1">
        <v>10532</v>
      </c>
      <c r="H471" s="1">
        <f>G471-D471</f>
        <v>-18</v>
      </c>
      <c r="I471" s="1"/>
      <c r="J471" s="5"/>
      <c r="K471" s="5"/>
    </row>
    <row r="472" spans="2:11">
      <c r="B472" s="99"/>
      <c r="C472" s="99"/>
      <c r="D472" s="1">
        <v>10550</v>
      </c>
      <c r="E472" s="1"/>
      <c r="F472" s="1"/>
      <c r="G472" s="1">
        <v>10532</v>
      </c>
      <c r="H472" s="1">
        <f>G472-D472</f>
        <v>-18</v>
      </c>
      <c r="I472" s="1"/>
      <c r="J472" s="5"/>
      <c r="K472" s="5"/>
    </row>
    <row r="473" spans="2:11">
      <c r="B473" s="99"/>
      <c r="C473" s="99"/>
      <c r="D473" s="1">
        <v>10509</v>
      </c>
      <c r="E473" s="1">
        <v>10525</v>
      </c>
      <c r="F473" s="1"/>
      <c r="G473" s="1"/>
      <c r="H473" s="1">
        <f>E473-D473</f>
        <v>16</v>
      </c>
      <c r="I473" s="1"/>
      <c r="J473" s="5"/>
      <c r="K473" s="5"/>
    </row>
    <row r="474" spans="2:11">
      <c r="B474" s="99"/>
      <c r="C474" s="99"/>
      <c r="D474" s="1">
        <v>10509</v>
      </c>
      <c r="E474" s="1">
        <v>10525</v>
      </c>
      <c r="F474" s="1"/>
      <c r="G474" s="1"/>
      <c r="H474" s="1">
        <f>E474-D474</f>
        <v>16</v>
      </c>
      <c r="I474" s="1"/>
      <c r="J474" s="5"/>
      <c r="K474" s="5"/>
    </row>
    <row r="475" spans="2:11">
      <c r="B475" s="99"/>
      <c r="C475" s="99"/>
      <c r="D475" s="1">
        <v>10525</v>
      </c>
      <c r="E475" s="1"/>
      <c r="F475" s="1">
        <v>10540</v>
      </c>
      <c r="G475" s="1"/>
      <c r="H475" s="1">
        <f>F475-D475</f>
        <v>15</v>
      </c>
      <c r="I475" s="1"/>
      <c r="J475" s="5"/>
      <c r="K475" s="5"/>
    </row>
    <row r="476" spans="2:11">
      <c r="B476" s="99"/>
      <c r="C476" s="99"/>
      <c r="D476" s="1">
        <v>10525</v>
      </c>
      <c r="E476" s="1"/>
      <c r="F476" s="1">
        <v>10556</v>
      </c>
      <c r="G476" s="1"/>
      <c r="H476" s="1">
        <f t="shared" ref="H476:H481" si="53">F476-D476</f>
        <v>31</v>
      </c>
      <c r="I476" s="1"/>
      <c r="J476" s="5"/>
      <c r="K476" s="5"/>
    </row>
    <row r="477" spans="2:11">
      <c r="B477" s="99"/>
      <c r="C477" s="99"/>
      <c r="D477" s="1">
        <v>10525</v>
      </c>
      <c r="E477" s="1"/>
      <c r="F477" s="1">
        <v>10561</v>
      </c>
      <c r="G477" s="1"/>
      <c r="H477" s="1">
        <f t="shared" si="53"/>
        <v>36</v>
      </c>
      <c r="I477" s="1"/>
      <c r="J477" s="5"/>
      <c r="K477" s="5"/>
    </row>
    <row r="478" spans="2:11">
      <c r="B478" s="100"/>
      <c r="C478" s="100"/>
      <c r="D478" s="1">
        <v>10525</v>
      </c>
      <c r="E478" s="1"/>
      <c r="F478" s="1">
        <v>10561</v>
      </c>
      <c r="G478" s="1"/>
      <c r="H478" s="1">
        <f t="shared" si="53"/>
        <v>36</v>
      </c>
      <c r="I478" s="1"/>
      <c r="J478" s="5">
        <f>H469+H470+H471+H472+H473+H474+H475+H476+H477+H478</f>
        <v>74</v>
      </c>
      <c r="K478" s="5">
        <f>J478*75</f>
        <v>5550</v>
      </c>
    </row>
    <row r="479" spans="2:11">
      <c r="B479" s="98" t="s">
        <v>567</v>
      </c>
      <c r="C479" s="98" t="s">
        <v>549</v>
      </c>
      <c r="D479" s="1">
        <v>10550</v>
      </c>
      <c r="E479" s="1"/>
      <c r="F479" s="1">
        <v>10590</v>
      </c>
      <c r="G479" s="1"/>
      <c r="H479" s="1">
        <f t="shared" si="53"/>
        <v>40</v>
      </c>
      <c r="I479" s="1"/>
      <c r="J479" s="5"/>
      <c r="K479" s="5"/>
    </row>
    <row r="480" spans="2:11">
      <c r="B480" s="99"/>
      <c r="C480" s="99"/>
      <c r="D480" s="1">
        <v>10550</v>
      </c>
      <c r="E480" s="1"/>
      <c r="F480" s="1">
        <v>10590</v>
      </c>
      <c r="G480" s="1"/>
      <c r="H480" s="1">
        <f t="shared" si="53"/>
        <v>40</v>
      </c>
      <c r="I480" s="1"/>
      <c r="J480" s="5"/>
      <c r="K480" s="5"/>
    </row>
    <row r="481" spans="2:11">
      <c r="B481" s="99"/>
      <c r="C481" s="99"/>
      <c r="D481" s="1">
        <v>10550</v>
      </c>
      <c r="E481" s="1"/>
      <c r="F481" s="1">
        <v>10590</v>
      </c>
      <c r="G481" s="1"/>
      <c r="H481" s="1">
        <f t="shared" si="53"/>
        <v>40</v>
      </c>
      <c r="I481" s="1"/>
      <c r="J481" s="5"/>
      <c r="K481" s="5"/>
    </row>
    <row r="482" spans="2:11">
      <c r="B482" s="99"/>
      <c r="C482" s="99"/>
      <c r="D482" s="1">
        <v>10522</v>
      </c>
      <c r="E482" s="1">
        <v>10540</v>
      </c>
      <c r="F482" s="1"/>
      <c r="G482" s="1"/>
      <c r="H482" s="1">
        <f>E482-D482</f>
        <v>18</v>
      </c>
      <c r="I482" s="1"/>
      <c r="J482" s="5"/>
      <c r="K482" s="5"/>
    </row>
    <row r="483" spans="2:11">
      <c r="B483" s="99"/>
      <c r="C483" s="99"/>
      <c r="D483" s="1">
        <v>10522</v>
      </c>
      <c r="E483" s="1">
        <v>10540</v>
      </c>
      <c r="F483" s="1"/>
      <c r="G483" s="1"/>
      <c r="H483" s="1">
        <f t="shared" ref="H483:H484" si="54">E483-D483</f>
        <v>18</v>
      </c>
      <c r="I483" s="1"/>
      <c r="J483" s="5"/>
      <c r="K483" s="5"/>
    </row>
    <row r="484" spans="2:11">
      <c r="B484" s="100"/>
      <c r="C484" s="100"/>
      <c r="D484" s="1">
        <v>10525</v>
      </c>
      <c r="E484" s="1">
        <v>10540</v>
      </c>
      <c r="F484" s="1"/>
      <c r="G484" s="1"/>
      <c r="H484" s="1">
        <f t="shared" si="54"/>
        <v>15</v>
      </c>
      <c r="I484" s="1"/>
      <c r="J484" s="5">
        <f>H479+H480+H481+H483+H484</f>
        <v>153</v>
      </c>
      <c r="K484" s="5">
        <f>J484*75</f>
        <v>11475</v>
      </c>
    </row>
    <row r="485" spans="2:11">
      <c r="B485" s="98" t="s">
        <v>568</v>
      </c>
      <c r="C485" s="98" t="s">
        <v>549</v>
      </c>
      <c r="D485" s="1">
        <v>10566</v>
      </c>
      <c r="E485" s="1"/>
      <c r="F485" s="1"/>
      <c r="G485" s="1">
        <v>10558</v>
      </c>
      <c r="H485" s="1">
        <f>G485-D485</f>
        <v>-8</v>
      </c>
      <c r="I485" s="1"/>
      <c r="J485" s="5"/>
      <c r="K485" s="5"/>
    </row>
    <row r="486" spans="2:11">
      <c r="B486" s="99"/>
      <c r="C486" s="99"/>
      <c r="D486" s="1">
        <v>10566</v>
      </c>
      <c r="E486" s="1"/>
      <c r="F486" s="1"/>
      <c r="G486" s="1">
        <v>10558</v>
      </c>
      <c r="H486" s="1">
        <f t="shared" ref="H486:H490" si="55">G486-D486</f>
        <v>-8</v>
      </c>
      <c r="I486" s="1"/>
      <c r="J486" s="5"/>
      <c r="K486" s="5"/>
    </row>
    <row r="487" spans="2:11">
      <c r="B487" s="99"/>
      <c r="C487" s="99"/>
      <c r="D487" s="1">
        <v>10570</v>
      </c>
      <c r="E487" s="1"/>
      <c r="F487" s="1"/>
      <c r="G487" s="1">
        <v>10558</v>
      </c>
      <c r="H487" s="1">
        <f t="shared" si="55"/>
        <v>-12</v>
      </c>
      <c r="I487" s="1"/>
      <c r="J487" s="5"/>
      <c r="K487" s="5"/>
    </row>
    <row r="488" spans="2:11">
      <c r="B488" s="99"/>
      <c r="C488" s="99"/>
      <c r="D488" s="1">
        <v>10570</v>
      </c>
      <c r="E488" s="1"/>
      <c r="F488" s="1"/>
      <c r="G488" s="1">
        <v>10558</v>
      </c>
      <c r="H488" s="1">
        <f t="shared" si="55"/>
        <v>-12</v>
      </c>
      <c r="I488" s="1"/>
      <c r="J488" s="5"/>
      <c r="K488" s="5"/>
    </row>
    <row r="489" spans="2:11">
      <c r="B489" s="99"/>
      <c r="C489" s="99"/>
      <c r="D489" s="1">
        <v>10564</v>
      </c>
      <c r="E489" s="1"/>
      <c r="F489" s="1"/>
      <c r="G489" s="1">
        <v>10558</v>
      </c>
      <c r="H489" s="1">
        <f t="shared" si="55"/>
        <v>-6</v>
      </c>
      <c r="I489" s="1"/>
      <c r="J489" s="5"/>
      <c r="K489" s="5"/>
    </row>
    <row r="490" spans="2:11">
      <c r="B490" s="99"/>
      <c r="C490" s="99"/>
      <c r="D490" s="1">
        <v>10564</v>
      </c>
      <c r="E490" s="1"/>
      <c r="F490" s="1"/>
      <c r="G490" s="1">
        <v>10558</v>
      </c>
      <c r="H490" s="1">
        <f t="shared" si="55"/>
        <v>-6</v>
      </c>
      <c r="I490" s="1"/>
      <c r="J490" s="5"/>
      <c r="K490" s="5"/>
    </row>
    <row r="491" spans="2:11">
      <c r="B491" s="99"/>
      <c r="C491" s="99"/>
      <c r="D491" s="1"/>
      <c r="E491" s="1">
        <v>10565</v>
      </c>
      <c r="F491" s="1"/>
      <c r="G491" s="1">
        <v>10560</v>
      </c>
      <c r="H491" s="1">
        <f>G491-E491</f>
        <v>-5</v>
      </c>
      <c r="I491" s="1"/>
      <c r="J491" s="5"/>
      <c r="K491" s="5"/>
    </row>
    <row r="492" spans="2:11">
      <c r="B492" s="100"/>
      <c r="C492" s="100"/>
      <c r="D492" s="1"/>
      <c r="E492" s="1">
        <v>10565</v>
      </c>
      <c r="F492" s="1"/>
      <c r="G492" s="1">
        <v>10560</v>
      </c>
      <c r="H492" s="1">
        <f>G492-E492</f>
        <v>-5</v>
      </c>
      <c r="I492" s="1"/>
      <c r="J492" s="5">
        <f>H485+H486+H487+H488+H489+H490+H491+H492</f>
        <v>-62</v>
      </c>
      <c r="K492" s="5">
        <f>J492*75</f>
        <v>-4650</v>
      </c>
    </row>
    <row r="493" spans="2:11">
      <c r="B493" s="95" t="s">
        <v>570</v>
      </c>
      <c r="C493" s="95" t="s">
        <v>549</v>
      </c>
      <c r="D493" s="1">
        <v>10562</v>
      </c>
      <c r="E493" s="1">
        <v>10561</v>
      </c>
      <c r="F493" s="1"/>
      <c r="G493" s="1"/>
      <c r="H493" s="1">
        <f>E493-D493</f>
        <v>-1</v>
      </c>
      <c r="I493" s="1"/>
      <c r="J493" s="5"/>
      <c r="K493" s="5"/>
    </row>
    <row r="494" spans="2:11">
      <c r="B494" s="96"/>
      <c r="C494" s="96"/>
      <c r="D494" s="1">
        <v>10562</v>
      </c>
      <c r="E494" s="1">
        <v>10561</v>
      </c>
      <c r="F494" s="1"/>
      <c r="G494" s="1"/>
      <c r="H494" s="1">
        <f>E494-D494</f>
        <v>-1</v>
      </c>
      <c r="I494" s="1"/>
      <c r="J494" s="5"/>
      <c r="K494" s="5"/>
    </row>
    <row r="495" spans="2:11">
      <c r="B495" s="96"/>
      <c r="C495" s="96"/>
      <c r="D495" s="1"/>
      <c r="E495" s="1">
        <v>10554</v>
      </c>
      <c r="F495" s="1"/>
      <c r="G495" s="1">
        <v>10563</v>
      </c>
      <c r="H495" s="1">
        <f>E495-G495</f>
        <v>-9</v>
      </c>
      <c r="I495" s="1"/>
      <c r="J495" s="5"/>
      <c r="K495" s="5"/>
    </row>
    <row r="496" spans="2:11">
      <c r="B496" s="96"/>
      <c r="C496" s="96"/>
      <c r="D496" s="1"/>
      <c r="E496" s="1">
        <v>10554</v>
      </c>
      <c r="F496" s="1"/>
      <c r="G496" s="1">
        <v>10563</v>
      </c>
      <c r="H496" s="1">
        <f>E496-G496</f>
        <v>-9</v>
      </c>
      <c r="I496" s="1"/>
      <c r="J496" s="5"/>
      <c r="K496" s="5"/>
    </row>
    <row r="497" spans="2:11">
      <c r="B497" s="96"/>
      <c r="C497" s="96"/>
      <c r="D497" s="1">
        <v>10563</v>
      </c>
      <c r="E497" s="1"/>
      <c r="F497" s="1">
        <v>10595</v>
      </c>
      <c r="G497" s="1"/>
      <c r="H497" s="1">
        <f>F497-D497</f>
        <v>32</v>
      </c>
      <c r="I497" s="1"/>
      <c r="J497" s="5"/>
      <c r="K497" s="5"/>
    </row>
    <row r="498" spans="2:11">
      <c r="B498" s="96"/>
      <c r="C498" s="96"/>
      <c r="D498" s="1">
        <v>10563</v>
      </c>
      <c r="E498" s="1"/>
      <c r="F498" s="1">
        <v>10595</v>
      </c>
      <c r="G498" s="1"/>
      <c r="H498" s="1">
        <f>F498-D498</f>
        <v>32</v>
      </c>
      <c r="I498" s="1"/>
      <c r="J498" s="5"/>
      <c r="K498" s="5"/>
    </row>
    <row r="499" spans="2:11">
      <c r="B499" s="96"/>
      <c r="C499" s="96"/>
      <c r="D499" s="5">
        <v>10563</v>
      </c>
      <c r="E499" s="1"/>
      <c r="F499" s="1"/>
      <c r="G499" s="1"/>
      <c r="H499" s="1"/>
      <c r="I499" s="5" t="s">
        <v>13</v>
      </c>
      <c r="J499" s="5"/>
      <c r="K499" s="5"/>
    </row>
    <row r="500" spans="2:11">
      <c r="B500" s="97"/>
      <c r="C500" s="97"/>
      <c r="D500" s="5">
        <v>10563</v>
      </c>
      <c r="E500" s="1"/>
      <c r="F500" s="1"/>
      <c r="G500" s="1"/>
      <c r="H500" s="1"/>
      <c r="I500" s="5" t="s">
        <v>13</v>
      </c>
      <c r="J500" s="5">
        <f>H493+H494+H495+H496+H497+H498</f>
        <v>44</v>
      </c>
      <c r="K500" s="5">
        <f>J500*75</f>
        <v>3300</v>
      </c>
    </row>
    <row r="501" spans="2:11">
      <c r="B501" s="1"/>
      <c r="C501" s="1"/>
      <c r="D501" s="1"/>
      <c r="E501" s="1"/>
      <c r="F501" s="1"/>
      <c r="G501" s="1"/>
      <c r="H501" s="5">
        <f>SUM(H379:H498)</f>
        <v>1634</v>
      </c>
      <c r="I501" s="5">
        <f>H501*75</f>
        <v>122550</v>
      </c>
      <c r="J501" s="1"/>
      <c r="K501" s="1"/>
    </row>
  </sheetData>
  <mergeCells count="145">
    <mergeCell ref="J376:K377"/>
    <mergeCell ref="B379:B386"/>
    <mergeCell ref="C379:C386"/>
    <mergeCell ref="B460:B468"/>
    <mergeCell ref="C460:C468"/>
    <mergeCell ref="B448:B459"/>
    <mergeCell ref="C448:C459"/>
    <mergeCell ref="B493:B500"/>
    <mergeCell ref="C493:C500"/>
    <mergeCell ref="B428:B433"/>
    <mergeCell ref="C428:C433"/>
    <mergeCell ref="B434:B439"/>
    <mergeCell ref="C434:C439"/>
    <mergeCell ref="B421:B427"/>
    <mergeCell ref="C421:C427"/>
    <mergeCell ref="B345:B348"/>
    <mergeCell ref="C345:C348"/>
    <mergeCell ref="B479:B484"/>
    <mergeCell ref="C479:C484"/>
    <mergeCell ref="B469:B478"/>
    <mergeCell ref="C469:C478"/>
    <mergeCell ref="B440:B447"/>
    <mergeCell ref="C440:C447"/>
    <mergeCell ref="B316:B325"/>
    <mergeCell ref="C338:C344"/>
    <mergeCell ref="B342:B344"/>
    <mergeCell ref="B415:B420"/>
    <mergeCell ref="C415:C420"/>
    <mergeCell ref="B399:B408"/>
    <mergeCell ref="C399:C408"/>
    <mergeCell ref="B353:B356"/>
    <mergeCell ref="C353:C356"/>
    <mergeCell ref="B370:B371"/>
    <mergeCell ref="B357:B362"/>
    <mergeCell ref="C357:C362"/>
    <mergeCell ref="C58:C60"/>
    <mergeCell ref="B200:B207"/>
    <mergeCell ref="C200:C207"/>
    <mergeCell ref="B164:B183"/>
    <mergeCell ref="C164:C183"/>
    <mergeCell ref="B184:B199"/>
    <mergeCell ref="C184:C199"/>
    <mergeCell ref="C370:C371"/>
    <mergeCell ref="B363:B369"/>
    <mergeCell ref="B208:B214"/>
    <mergeCell ref="B272:B277"/>
    <mergeCell ref="B294:B309"/>
    <mergeCell ref="B326:B332"/>
    <mergeCell ref="C326:C332"/>
    <mergeCell ref="C310:C311"/>
    <mergeCell ref="C294:C309"/>
    <mergeCell ref="B314:B315"/>
    <mergeCell ref="C314:C315"/>
    <mergeCell ref="B312:B313"/>
    <mergeCell ref="C312:C313"/>
    <mergeCell ref="B215:B218"/>
    <mergeCell ref="C215:C218"/>
    <mergeCell ref="B349:B352"/>
    <mergeCell ref="C349:C352"/>
    <mergeCell ref="B61:B62"/>
    <mergeCell ref="J255:K256"/>
    <mergeCell ref="J269:K270"/>
    <mergeCell ref="C264:C268"/>
    <mergeCell ref="B264:B268"/>
    <mergeCell ref="C272:C277"/>
    <mergeCell ref="B258:B263"/>
    <mergeCell ref="C258:C263"/>
    <mergeCell ref="B37:B39"/>
    <mergeCell ref="B46:B49"/>
    <mergeCell ref="B50:B53"/>
    <mergeCell ref="C50:C53"/>
    <mergeCell ref="C37:C41"/>
    <mergeCell ref="C46:C49"/>
    <mergeCell ref="B142:B147"/>
    <mergeCell ref="C142:C147"/>
    <mergeCell ref="B148:B149"/>
    <mergeCell ref="C148:C149"/>
    <mergeCell ref="B43:B45"/>
    <mergeCell ref="C42:C45"/>
    <mergeCell ref="B54:B57"/>
    <mergeCell ref="C54:C57"/>
    <mergeCell ref="B58:B60"/>
    <mergeCell ref="C61:C62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C286:C293"/>
    <mergeCell ref="B278:B285"/>
    <mergeCell ref="C278:C285"/>
    <mergeCell ref="B73:B78"/>
    <mergeCell ref="C73:C78"/>
    <mergeCell ref="B63:B66"/>
    <mergeCell ref="C63:C66"/>
    <mergeCell ref="C219:C226"/>
    <mergeCell ref="C79:C86"/>
    <mergeCell ref="B67:B72"/>
    <mergeCell ref="C67:C72"/>
    <mergeCell ref="B131:B141"/>
    <mergeCell ref="C131:C141"/>
    <mergeCell ref="B101:B104"/>
    <mergeCell ref="C101:C104"/>
    <mergeCell ref="C93:C98"/>
    <mergeCell ref="B99:B100"/>
    <mergeCell ref="C99:C100"/>
    <mergeCell ref="B105:B110"/>
    <mergeCell ref="C105:C110"/>
    <mergeCell ref="B111:B122"/>
    <mergeCell ref="C111:C122"/>
    <mergeCell ref="B123:B130"/>
    <mergeCell ref="C123:C130"/>
    <mergeCell ref="B485:B492"/>
    <mergeCell ref="C485:C492"/>
    <mergeCell ref="B150:B156"/>
    <mergeCell ref="C150:C156"/>
    <mergeCell ref="C157:C163"/>
    <mergeCell ref="B157:B163"/>
    <mergeCell ref="B409:B414"/>
    <mergeCell ref="C409:C414"/>
    <mergeCell ref="B387:B398"/>
    <mergeCell ref="C387:C398"/>
    <mergeCell ref="C363:C369"/>
    <mergeCell ref="C208:C214"/>
    <mergeCell ref="B333:B337"/>
    <mergeCell ref="C333:C337"/>
    <mergeCell ref="B243:B250"/>
    <mergeCell ref="C231:C242"/>
    <mergeCell ref="B219:B226"/>
    <mergeCell ref="B227:B230"/>
    <mergeCell ref="C227:C230"/>
    <mergeCell ref="C243:C250"/>
    <mergeCell ref="B231:B242"/>
    <mergeCell ref="C316:C325"/>
    <mergeCell ref="B310:B311"/>
    <mergeCell ref="B286:B29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439"/>
  <sheetViews>
    <sheetView topLeftCell="A419" workbookViewId="0">
      <selection activeCell="A439" sqref="A439:XFD443"/>
    </sheetView>
  </sheetViews>
  <sheetFormatPr defaultRowHeight="15"/>
  <cols>
    <col min="2" max="2" width="10.42578125" customWidth="1"/>
    <col min="3" max="3" width="18.42578125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92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94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94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94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94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94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94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94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94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94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94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94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94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93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108" t="s">
        <v>456</v>
      </c>
      <c r="C18" s="92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110"/>
      <c r="C19" s="93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111" t="s">
        <v>458</v>
      </c>
      <c r="C22" s="98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112"/>
      <c r="C23" s="99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113"/>
      <c r="C24" s="99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111" t="s">
        <v>459</v>
      </c>
      <c r="C25" s="99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112"/>
      <c r="C26" s="99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113"/>
      <c r="C27" s="100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111" t="s">
        <v>463</v>
      </c>
      <c r="C30" s="98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112"/>
      <c r="C31" s="99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112"/>
      <c r="C32" s="99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113"/>
      <c r="C33" s="100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111" t="s">
        <v>467</v>
      </c>
      <c r="C36" s="98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112"/>
      <c r="C37" s="99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112"/>
      <c r="C38" s="99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113"/>
      <c r="C39" s="100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111" t="s">
        <v>468</v>
      </c>
      <c r="C40" s="98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112"/>
      <c r="C41" s="99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113"/>
      <c r="C42" s="100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111" t="s">
        <v>472</v>
      </c>
      <c r="C43" s="98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112"/>
      <c r="C44" s="99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113"/>
      <c r="C45" s="100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98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100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111" t="s">
        <v>478</v>
      </c>
      <c r="C49" s="98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113"/>
      <c r="C50" s="100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111" t="s">
        <v>480</v>
      </c>
      <c r="C51" s="98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113"/>
      <c r="C52" s="100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111" t="s">
        <v>485</v>
      </c>
      <c r="C53" s="98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112"/>
      <c r="C54" s="99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112"/>
      <c r="C55" s="99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112"/>
      <c r="C56" s="99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112"/>
      <c r="C57" s="99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113"/>
      <c r="C58" s="100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98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99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99"/>
      <c r="D67" s="1">
        <v>27400</v>
      </c>
      <c r="E67" s="1"/>
      <c r="F67" s="1"/>
      <c r="G67" s="1"/>
      <c r="H67" s="1"/>
      <c r="I67" s="1"/>
    </row>
    <row r="68" spans="2:9">
      <c r="B68" s="114" t="s">
        <v>487</v>
      </c>
      <c r="C68" s="99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114"/>
      <c r="C69" s="99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114"/>
      <c r="C70" s="100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98" t="s">
        <v>489</v>
      </c>
      <c r="C71" s="98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99"/>
      <c r="C72" s="99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99"/>
      <c r="C73" s="99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100"/>
      <c r="C74" s="100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98" t="s">
        <v>492</v>
      </c>
      <c r="C77" s="98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99"/>
      <c r="C78" s="99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99"/>
      <c r="C79" s="99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99"/>
      <c r="C80" s="99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99"/>
      <c r="C81" s="99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99"/>
      <c r="C82" s="99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99"/>
      <c r="C83" s="99"/>
      <c r="D83" s="1"/>
      <c r="E83" s="1">
        <v>26000</v>
      </c>
      <c r="F83" s="1"/>
      <c r="G83" s="1">
        <v>26040</v>
      </c>
      <c r="H83" s="1"/>
      <c r="I83" s="1"/>
    </row>
    <row r="84" spans="2:9">
      <c r="B84" s="99"/>
      <c r="C84" s="99"/>
      <c r="D84" s="1"/>
      <c r="E84" s="1">
        <v>26000</v>
      </c>
      <c r="F84" s="1"/>
      <c r="G84" s="1">
        <v>26040</v>
      </c>
      <c r="H84" s="1"/>
      <c r="I84" s="1"/>
    </row>
    <row r="85" spans="2:9">
      <c r="B85" s="99"/>
      <c r="C85" s="99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100"/>
      <c r="C86" s="100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98" t="s">
        <v>493</v>
      </c>
      <c r="C87" s="98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100"/>
      <c r="C88" s="100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98" t="s">
        <v>496</v>
      </c>
      <c r="C89" s="98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99"/>
      <c r="C90" s="99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99"/>
      <c r="C91" s="99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100"/>
      <c r="C92" s="100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98" t="s">
        <v>497</v>
      </c>
      <c r="C93" s="98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99"/>
      <c r="C94" s="99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99"/>
      <c r="C95" s="99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99"/>
      <c r="C96" s="99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100"/>
      <c r="C97" s="100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98" t="s">
        <v>498</v>
      </c>
      <c r="C98" s="98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100"/>
      <c r="C99" s="100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98" t="s">
        <v>499</v>
      </c>
      <c r="C100" s="98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99"/>
      <c r="C101" s="99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99"/>
      <c r="C102" s="99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100"/>
      <c r="C103" s="100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98" t="s">
        <v>501</v>
      </c>
      <c r="C104" s="98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99"/>
      <c r="C105" s="99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99"/>
      <c r="C106" s="99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99"/>
      <c r="C107" s="99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99"/>
      <c r="C108" s="99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100"/>
      <c r="C109" s="100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98" t="s">
        <v>503</v>
      </c>
      <c r="C110" s="98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99"/>
      <c r="C111" s="99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99"/>
      <c r="C112" s="99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99"/>
      <c r="C113" s="99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99"/>
      <c r="C114" s="99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99"/>
      <c r="C115" s="99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99"/>
      <c r="C116" s="99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99"/>
      <c r="C117" s="99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99"/>
      <c r="C118" s="99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99"/>
      <c r="C119" s="99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100"/>
      <c r="C120" s="100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98" t="s">
        <v>506</v>
      </c>
      <c r="C121" s="98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99"/>
      <c r="C122" s="99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99"/>
      <c r="C123" s="99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99"/>
      <c r="C124" s="99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100"/>
      <c r="C125" s="100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98" t="s">
        <v>507</v>
      </c>
      <c r="C126" s="98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100"/>
      <c r="C127" s="100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98" t="s">
        <v>509</v>
      </c>
      <c r="C128" s="98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100"/>
      <c r="C129" s="100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98" t="s">
        <v>510</v>
      </c>
      <c r="C130" s="98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100"/>
      <c r="C131" s="100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98" t="s">
        <v>512</v>
      </c>
      <c r="C132" s="98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99"/>
      <c r="C133" s="99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99"/>
      <c r="C134" s="99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99"/>
      <c r="C135" s="99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100"/>
      <c r="C136" s="100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98" t="s">
        <v>516</v>
      </c>
      <c r="C137" s="98" t="s">
        <v>511</v>
      </c>
      <c r="D137" s="1">
        <v>25500</v>
      </c>
      <c r="E137" s="1"/>
      <c r="F137" s="1">
        <v>25650</v>
      </c>
      <c r="G137" s="1"/>
      <c r="H137" s="1">
        <f>F137-D137</f>
        <v>150</v>
      </c>
      <c r="I137" s="1"/>
    </row>
    <row r="138" spans="2:9">
      <c r="B138" s="99"/>
      <c r="C138" s="99"/>
      <c r="D138" s="1">
        <v>25500</v>
      </c>
      <c r="E138" s="1"/>
      <c r="F138" s="1">
        <v>25750</v>
      </c>
      <c r="G138" s="1"/>
      <c r="H138" s="1">
        <f>F138-D138</f>
        <v>250</v>
      </c>
      <c r="I138" s="1"/>
    </row>
    <row r="139" spans="2:9">
      <c r="B139" s="100"/>
      <c r="C139" s="100"/>
      <c r="D139" s="1">
        <v>25755</v>
      </c>
      <c r="E139" s="1"/>
      <c r="F139" s="1"/>
      <c r="G139" s="1">
        <v>25735</v>
      </c>
      <c r="H139" s="1">
        <f>G139-D139</f>
        <v>-20</v>
      </c>
      <c r="I139" s="1"/>
    </row>
    <row r="140" spans="2:9">
      <c r="B140" s="98" t="s">
        <v>517</v>
      </c>
      <c r="C140" s="98" t="s">
        <v>511</v>
      </c>
      <c r="D140" s="1">
        <v>25750</v>
      </c>
      <c r="E140" s="1"/>
      <c r="F140" s="1"/>
      <c r="G140" s="1">
        <v>25725</v>
      </c>
      <c r="H140" s="1">
        <f>G140-D140</f>
        <v>-25</v>
      </c>
      <c r="I140" s="1"/>
    </row>
    <row r="141" spans="2:9">
      <c r="B141" s="99"/>
      <c r="C141" s="99"/>
      <c r="D141" s="1">
        <v>25750</v>
      </c>
      <c r="E141" s="1"/>
      <c r="F141" s="1"/>
      <c r="G141" s="1">
        <v>25725</v>
      </c>
      <c r="H141" s="1">
        <f>G141-D141</f>
        <v>-25</v>
      </c>
      <c r="I141" s="1"/>
    </row>
    <row r="142" spans="2:9">
      <c r="B142" s="99"/>
      <c r="C142" s="99"/>
      <c r="D142" s="1">
        <v>25570</v>
      </c>
      <c r="E142" s="1">
        <v>25650</v>
      </c>
      <c r="F142" s="1"/>
      <c r="G142" s="1"/>
      <c r="H142" s="1">
        <f>E142-D142</f>
        <v>80</v>
      </c>
      <c r="I142" s="1"/>
    </row>
    <row r="143" spans="2:9">
      <c r="B143" s="99"/>
      <c r="C143" s="99"/>
      <c r="D143" s="1">
        <v>25535</v>
      </c>
      <c r="E143" s="1">
        <v>25650</v>
      </c>
      <c r="F143" s="1"/>
      <c r="G143" s="1"/>
      <c r="H143" s="1">
        <f>E143-D143</f>
        <v>115</v>
      </c>
      <c r="I143" s="1"/>
    </row>
    <row r="144" spans="2:9">
      <c r="B144" s="99"/>
      <c r="C144" s="99"/>
      <c r="D144" s="1">
        <v>25515</v>
      </c>
      <c r="E144" s="1">
        <v>25545</v>
      </c>
      <c r="F144" s="1"/>
      <c r="G144" s="1"/>
      <c r="H144" s="1">
        <f>E144-D144</f>
        <v>30</v>
      </c>
      <c r="I144" s="1"/>
    </row>
    <row r="145" spans="2:9">
      <c r="B145" s="99"/>
      <c r="C145" s="99"/>
      <c r="D145" s="1">
        <v>25520</v>
      </c>
      <c r="E145" s="1">
        <v>25570</v>
      </c>
      <c r="F145" s="1"/>
      <c r="G145" s="1"/>
      <c r="H145" s="1">
        <f>E145-D145</f>
        <v>50</v>
      </c>
      <c r="I145" s="1"/>
    </row>
    <row r="146" spans="2:9">
      <c r="B146" s="99"/>
      <c r="C146" s="99"/>
      <c r="D146" s="1">
        <v>25416</v>
      </c>
      <c r="E146" s="1"/>
      <c r="F146" s="1">
        <v>25470</v>
      </c>
      <c r="G146" s="1"/>
      <c r="H146" s="1">
        <f>F146-D146</f>
        <v>54</v>
      </c>
      <c r="I146" s="1"/>
    </row>
    <row r="147" spans="2:9">
      <c r="B147" s="100"/>
      <c r="C147" s="100"/>
      <c r="D147" s="1">
        <v>25425</v>
      </c>
      <c r="E147" s="1"/>
      <c r="F147" s="1">
        <v>25470</v>
      </c>
      <c r="G147" s="1"/>
      <c r="H147" s="1">
        <f>F147-D147</f>
        <v>45</v>
      </c>
      <c r="I147" s="1"/>
    </row>
    <row r="148" spans="2:9">
      <c r="B148" s="98" t="s">
        <v>518</v>
      </c>
      <c r="C148" s="98" t="s">
        <v>511</v>
      </c>
      <c r="D148" s="1">
        <v>25085</v>
      </c>
      <c r="E148" s="1"/>
      <c r="F148" s="1">
        <v>25130</v>
      </c>
      <c r="G148" s="1"/>
      <c r="H148" s="1">
        <f>F148-D148</f>
        <v>45</v>
      </c>
      <c r="I148" s="1"/>
    </row>
    <row r="149" spans="2:9">
      <c r="B149" s="99"/>
      <c r="C149" s="99"/>
      <c r="D149" s="1">
        <v>25085</v>
      </c>
      <c r="E149" s="1"/>
      <c r="F149" s="1">
        <v>25149</v>
      </c>
      <c r="G149" s="1"/>
      <c r="H149" s="1">
        <f>F149-D149</f>
        <v>64</v>
      </c>
      <c r="I149" s="1"/>
    </row>
    <row r="150" spans="2:9">
      <c r="B150" s="99"/>
      <c r="C150" s="99"/>
      <c r="D150" s="1">
        <v>25085</v>
      </c>
      <c r="E150" s="1"/>
      <c r="F150" s="1"/>
      <c r="G150" s="1">
        <v>25080</v>
      </c>
      <c r="H150" s="1">
        <f>G150-D150</f>
        <v>-5</v>
      </c>
      <c r="I150" s="1"/>
    </row>
    <row r="151" spans="2:9">
      <c r="B151" s="99"/>
      <c r="C151" s="99"/>
      <c r="D151" s="1">
        <v>25015</v>
      </c>
      <c r="E151" s="1">
        <v>25077</v>
      </c>
      <c r="F151" s="1"/>
      <c r="G151" s="1"/>
      <c r="H151" s="1">
        <f>E151-D151</f>
        <v>62</v>
      </c>
      <c r="I151" s="1"/>
    </row>
    <row r="152" spans="2:9">
      <c r="B152" s="99"/>
      <c r="C152" s="99"/>
      <c r="D152" s="1">
        <v>25019</v>
      </c>
      <c r="E152" s="1">
        <v>25077</v>
      </c>
      <c r="F152" s="1"/>
      <c r="G152" s="1"/>
      <c r="H152" s="1">
        <f t="shared" ref="H152:H153" si="6">E152-D152</f>
        <v>58</v>
      </c>
      <c r="I152" s="1"/>
    </row>
    <row r="153" spans="2:9">
      <c r="B153" s="99"/>
      <c r="C153" s="99"/>
      <c r="D153" s="1">
        <v>25025</v>
      </c>
      <c r="E153" s="1">
        <v>25077</v>
      </c>
      <c r="F153" s="1"/>
      <c r="G153" s="1"/>
      <c r="H153" s="1">
        <f t="shared" si="6"/>
        <v>52</v>
      </c>
      <c r="I153" s="1"/>
    </row>
    <row r="154" spans="2:9">
      <c r="B154" s="99"/>
      <c r="C154" s="99"/>
      <c r="D154" s="1"/>
      <c r="E154" s="1">
        <v>25055</v>
      </c>
      <c r="F154" s="1"/>
      <c r="G154" s="1">
        <v>25080</v>
      </c>
      <c r="H154" s="1">
        <f>E154-G154</f>
        <v>-25</v>
      </c>
      <c r="I154" s="1"/>
    </row>
    <row r="155" spans="2:9">
      <c r="B155" s="99"/>
      <c r="C155" s="99"/>
      <c r="D155" s="1"/>
      <c r="E155" s="1">
        <v>25055</v>
      </c>
      <c r="F155" s="1"/>
      <c r="G155" s="1">
        <v>25080</v>
      </c>
      <c r="H155" s="1">
        <f>E155-G155</f>
        <v>-25</v>
      </c>
      <c r="I155" s="1"/>
    </row>
    <row r="156" spans="2:9">
      <c r="B156" s="99"/>
      <c r="C156" s="99"/>
      <c r="D156" s="1">
        <v>25115</v>
      </c>
      <c r="E156" s="1"/>
      <c r="F156" s="1">
        <v>25165</v>
      </c>
      <c r="G156" s="1"/>
      <c r="H156" s="1">
        <f>F156-D156</f>
        <v>50</v>
      </c>
      <c r="I156" s="1"/>
    </row>
    <row r="157" spans="2:9">
      <c r="B157" s="99"/>
      <c r="C157" s="99"/>
      <c r="D157" s="1">
        <v>25115</v>
      </c>
      <c r="E157" s="1"/>
      <c r="F157" s="1">
        <v>25170</v>
      </c>
      <c r="G157" s="1"/>
      <c r="H157" s="1">
        <f t="shared" ref="H157:H160" si="7">F157-D157</f>
        <v>55</v>
      </c>
      <c r="I157" s="1"/>
    </row>
    <row r="158" spans="2:9">
      <c r="B158" s="99"/>
      <c r="C158" s="99"/>
      <c r="D158" s="1">
        <v>25115</v>
      </c>
      <c r="E158" s="1"/>
      <c r="F158" s="1">
        <v>25200</v>
      </c>
      <c r="G158" s="1"/>
      <c r="H158" s="1">
        <f t="shared" si="7"/>
        <v>85</v>
      </c>
      <c r="I158" s="1"/>
    </row>
    <row r="159" spans="2:9">
      <c r="B159" s="99"/>
      <c r="C159" s="99"/>
      <c r="D159" s="1">
        <v>25220</v>
      </c>
      <c r="E159" s="1"/>
      <c r="F159" s="1">
        <v>25251</v>
      </c>
      <c r="G159" s="1"/>
      <c r="H159" s="1">
        <f t="shared" si="7"/>
        <v>31</v>
      </c>
      <c r="I159" s="1"/>
    </row>
    <row r="160" spans="2:9">
      <c r="B160" s="100"/>
      <c r="C160" s="100"/>
      <c r="D160" s="1">
        <v>25220</v>
      </c>
      <c r="E160" s="1"/>
      <c r="F160" s="1">
        <v>25251</v>
      </c>
      <c r="G160" s="1"/>
      <c r="H160" s="1">
        <f t="shared" si="7"/>
        <v>31</v>
      </c>
      <c r="I160" s="1"/>
    </row>
    <row r="161" spans="2:11">
      <c r="B161" s="1"/>
      <c r="C161" s="1"/>
      <c r="D161" s="1"/>
      <c r="E161" s="1"/>
      <c r="F161" s="1"/>
      <c r="G161" s="1"/>
      <c r="H161" s="5">
        <f>SUM(H65:H160)</f>
        <v>13192</v>
      </c>
      <c r="I161" s="5">
        <f>H161*40</f>
        <v>527680</v>
      </c>
    </row>
    <row r="164" spans="2:11">
      <c r="B164" s="5" t="s">
        <v>61</v>
      </c>
      <c r="C164" s="5">
        <v>2018</v>
      </c>
      <c r="D164" s="1"/>
      <c r="E164" s="1"/>
      <c r="F164" s="1"/>
      <c r="G164" s="1"/>
      <c r="H164" s="1"/>
      <c r="I164" s="1"/>
      <c r="J164" s="104" t="s">
        <v>527</v>
      </c>
      <c r="K164" s="105"/>
    </row>
    <row r="165" spans="2:11">
      <c r="B165" s="3"/>
      <c r="C165" s="3"/>
      <c r="D165" s="3"/>
      <c r="E165" s="3"/>
      <c r="F165" s="3"/>
      <c r="G165" s="3"/>
      <c r="H165" s="3" t="s">
        <v>4</v>
      </c>
      <c r="I165" s="3"/>
      <c r="J165" s="106"/>
      <c r="K165" s="107"/>
    </row>
    <row r="166" spans="2:11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  <c r="J166" s="76" t="s">
        <v>525</v>
      </c>
      <c r="K166" s="77" t="s">
        <v>526</v>
      </c>
    </row>
    <row r="167" spans="2:11">
      <c r="B167" s="98" t="s">
        <v>519</v>
      </c>
      <c r="C167" s="98" t="s">
        <v>521</v>
      </c>
      <c r="D167" s="1">
        <v>25180</v>
      </c>
      <c r="E167" s="1"/>
      <c r="F167" s="1">
        <v>25265</v>
      </c>
      <c r="G167" s="1"/>
      <c r="H167" s="1">
        <f>F167-D167</f>
        <v>85</v>
      </c>
      <c r="I167" s="1"/>
      <c r="J167" s="1"/>
      <c r="K167" s="1"/>
    </row>
    <row r="168" spans="2:11">
      <c r="B168" s="99"/>
      <c r="C168" s="99"/>
      <c r="D168" s="1">
        <v>25180</v>
      </c>
      <c r="E168" s="1"/>
      <c r="F168" s="1">
        <v>25240</v>
      </c>
      <c r="G168" s="1"/>
      <c r="H168" s="1">
        <f>F168-D168</f>
        <v>60</v>
      </c>
      <c r="I168" s="1"/>
      <c r="J168" s="1"/>
      <c r="K168" s="1"/>
    </row>
    <row r="169" spans="2:11">
      <c r="B169" s="99"/>
      <c r="C169" s="99"/>
      <c r="D169" s="1">
        <v>25098</v>
      </c>
      <c r="E169" s="1">
        <v>25130</v>
      </c>
      <c r="F169" s="1"/>
      <c r="G169" s="1"/>
      <c r="H169" s="1">
        <f>E169-D169</f>
        <v>32</v>
      </c>
      <c r="I169" s="1"/>
      <c r="J169" s="1"/>
      <c r="K169" s="1"/>
    </row>
    <row r="170" spans="2:11">
      <c r="B170" s="99"/>
      <c r="C170" s="99"/>
      <c r="D170" s="1">
        <v>25100</v>
      </c>
      <c r="E170" s="1">
        <v>25130</v>
      </c>
      <c r="F170" s="1"/>
      <c r="G170" s="1"/>
      <c r="H170" s="1">
        <f>E170-D170</f>
        <v>30</v>
      </c>
      <c r="I170" s="1"/>
      <c r="J170" s="1"/>
      <c r="K170" s="1"/>
    </row>
    <row r="171" spans="2:11">
      <c r="B171" s="99"/>
      <c r="C171" s="99"/>
      <c r="D171" s="1">
        <v>25139</v>
      </c>
      <c r="E171" s="1"/>
      <c r="F171" s="1">
        <v>25187</v>
      </c>
      <c r="G171" s="1"/>
      <c r="H171" s="1">
        <f>F171-D171</f>
        <v>48</v>
      </c>
      <c r="I171" s="1"/>
      <c r="J171" s="1"/>
      <c r="K171" s="1"/>
    </row>
    <row r="172" spans="2:11">
      <c r="B172" s="99"/>
      <c r="C172" s="99"/>
      <c r="D172" s="1">
        <v>25139</v>
      </c>
      <c r="E172" s="1"/>
      <c r="F172" s="1">
        <v>25196</v>
      </c>
      <c r="G172" s="1"/>
      <c r="H172" s="1">
        <f>F172-D172</f>
        <v>57</v>
      </c>
      <c r="I172" s="1"/>
      <c r="J172" s="1"/>
      <c r="K172" s="1"/>
    </row>
    <row r="173" spans="2:11">
      <c r="B173" s="99"/>
      <c r="C173" s="99"/>
      <c r="D173" s="1">
        <v>24965</v>
      </c>
      <c r="E173" s="1">
        <v>25045</v>
      </c>
      <c r="F173" s="1"/>
      <c r="G173" s="1"/>
      <c r="H173" s="1">
        <f>E173-D173</f>
        <v>80</v>
      </c>
      <c r="I173" s="1"/>
      <c r="J173" s="1"/>
      <c r="K173" s="1"/>
    </row>
    <row r="174" spans="2:11">
      <c r="B174" s="100"/>
      <c r="C174" s="100"/>
      <c r="D174" s="1">
        <v>24935</v>
      </c>
      <c r="E174" s="1">
        <v>25045</v>
      </c>
      <c r="F174" s="1"/>
      <c r="G174" s="1"/>
      <c r="H174" s="1">
        <f>E174-D174</f>
        <v>110</v>
      </c>
      <c r="I174" s="1"/>
      <c r="J174" s="5">
        <f>H167+H168+H169+H170+H171+H172+H173+H174</f>
        <v>502</v>
      </c>
      <c r="K174" s="5">
        <f>J174*40</f>
        <v>20080</v>
      </c>
    </row>
    <row r="175" spans="2:11">
      <c r="B175" s="98" t="s">
        <v>522</v>
      </c>
      <c r="C175" s="98" t="s">
        <v>521</v>
      </c>
      <c r="D175" s="1">
        <v>24728</v>
      </c>
      <c r="E175" s="1">
        <v>24743</v>
      </c>
      <c r="F175" s="1"/>
      <c r="G175" s="1"/>
      <c r="H175" s="1">
        <f>E175-D175</f>
        <v>15</v>
      </c>
      <c r="I175" s="1"/>
      <c r="J175" s="5"/>
      <c r="K175" s="5"/>
    </row>
    <row r="176" spans="2:11">
      <c r="B176" s="99"/>
      <c r="C176" s="99"/>
      <c r="D176" s="1">
        <v>24728</v>
      </c>
      <c r="E176" s="1">
        <v>24810</v>
      </c>
      <c r="F176" s="1"/>
      <c r="G176" s="1"/>
      <c r="H176" s="1">
        <f t="shared" ref="H176:H180" si="8">E176-D176</f>
        <v>82</v>
      </c>
      <c r="I176" s="1"/>
      <c r="J176" s="5"/>
      <c r="K176" s="5"/>
    </row>
    <row r="177" spans="2:11">
      <c r="B177" s="99"/>
      <c r="C177" s="99"/>
      <c r="D177" s="1">
        <v>24750</v>
      </c>
      <c r="E177" s="1">
        <v>24870</v>
      </c>
      <c r="F177" s="1"/>
      <c r="G177" s="1"/>
      <c r="H177" s="1">
        <f t="shared" si="8"/>
        <v>120</v>
      </c>
      <c r="I177" s="1"/>
      <c r="J177" s="5"/>
      <c r="K177" s="5"/>
    </row>
    <row r="178" spans="2:11">
      <c r="B178" s="99"/>
      <c r="C178" s="99"/>
      <c r="D178" s="1">
        <v>24796</v>
      </c>
      <c r="E178" s="1">
        <v>24870</v>
      </c>
      <c r="F178" s="1"/>
      <c r="G178" s="1"/>
      <c r="H178" s="1">
        <f t="shared" si="8"/>
        <v>74</v>
      </c>
      <c r="I178" s="1"/>
      <c r="J178" s="5"/>
      <c r="K178" s="5"/>
    </row>
    <row r="179" spans="2:11">
      <c r="B179" s="99"/>
      <c r="C179" s="99"/>
      <c r="D179" s="1">
        <v>24790</v>
      </c>
      <c r="E179" s="1">
        <v>24854</v>
      </c>
      <c r="F179" s="1"/>
      <c r="G179" s="1"/>
      <c r="H179" s="1">
        <f t="shared" si="8"/>
        <v>64</v>
      </c>
      <c r="I179" s="1"/>
      <c r="J179" s="5"/>
      <c r="K179" s="5"/>
    </row>
    <row r="180" spans="2:11">
      <c r="B180" s="100"/>
      <c r="C180" s="100"/>
      <c r="D180" s="1">
        <v>24840</v>
      </c>
      <c r="E180" s="1">
        <v>24854</v>
      </c>
      <c r="F180" s="1"/>
      <c r="G180" s="1"/>
      <c r="H180" s="1">
        <f t="shared" si="8"/>
        <v>14</v>
      </c>
      <c r="I180" s="1"/>
      <c r="J180" s="5">
        <f>H175+H176+H177+H178+H179+H180</f>
        <v>369</v>
      </c>
      <c r="K180" s="5">
        <f>J180*40</f>
        <v>14760</v>
      </c>
    </row>
    <row r="181" spans="2:11">
      <c r="B181" s="98" t="s">
        <v>523</v>
      </c>
      <c r="C181" s="98" t="s">
        <v>521</v>
      </c>
      <c r="D181" s="1">
        <v>25043</v>
      </c>
      <c r="E181" s="1"/>
      <c r="F181" s="1">
        <v>25081</v>
      </c>
      <c r="G181" s="1"/>
      <c r="H181" s="1">
        <f>F181-D181</f>
        <v>38</v>
      </c>
      <c r="I181" s="1"/>
      <c r="J181" s="1"/>
      <c r="K181" s="1"/>
    </row>
    <row r="182" spans="2:11">
      <c r="B182" s="99"/>
      <c r="C182" s="99"/>
      <c r="D182" s="1">
        <v>25043</v>
      </c>
      <c r="E182" s="1"/>
      <c r="F182" s="1">
        <v>25081</v>
      </c>
      <c r="G182" s="1"/>
      <c r="H182" s="1">
        <f t="shared" ref="H182:H183" si="9">F182-D182</f>
        <v>38</v>
      </c>
      <c r="I182" s="1"/>
      <c r="J182" s="1"/>
      <c r="K182" s="1"/>
    </row>
    <row r="183" spans="2:11">
      <c r="B183" s="99"/>
      <c r="C183" s="99"/>
      <c r="D183" s="1">
        <v>25043</v>
      </c>
      <c r="E183" s="1"/>
      <c r="F183" s="1">
        <v>25081</v>
      </c>
      <c r="G183" s="1"/>
      <c r="H183" s="1">
        <f t="shared" si="9"/>
        <v>38</v>
      </c>
      <c r="I183" s="1"/>
      <c r="J183" s="1"/>
      <c r="K183" s="1"/>
    </row>
    <row r="184" spans="2:11">
      <c r="B184" s="99"/>
      <c r="C184" s="99"/>
      <c r="D184" s="1">
        <v>24940</v>
      </c>
      <c r="E184" s="1">
        <v>24995</v>
      </c>
      <c r="F184" s="1"/>
      <c r="G184" s="1"/>
      <c r="H184" s="1">
        <f>E184-D184</f>
        <v>55</v>
      </c>
      <c r="I184" s="1"/>
      <c r="J184" s="1"/>
      <c r="K184" s="1"/>
    </row>
    <row r="185" spans="2:11">
      <c r="B185" s="99"/>
      <c r="C185" s="99"/>
      <c r="D185" s="1">
        <v>24926</v>
      </c>
      <c r="E185" s="1">
        <v>24995</v>
      </c>
      <c r="F185" s="1"/>
      <c r="G185" s="1"/>
      <c r="H185" s="1">
        <f t="shared" ref="H185:H199" si="10">E185-D185</f>
        <v>69</v>
      </c>
      <c r="I185" s="1"/>
      <c r="J185" s="1"/>
      <c r="K185" s="1"/>
    </row>
    <row r="186" spans="2:11">
      <c r="B186" s="99"/>
      <c r="C186" s="99"/>
      <c r="D186" s="1">
        <v>24907</v>
      </c>
      <c r="E186" s="1">
        <v>24995</v>
      </c>
      <c r="F186" s="1"/>
      <c r="G186" s="1"/>
      <c r="H186" s="1">
        <f t="shared" si="10"/>
        <v>88</v>
      </c>
      <c r="I186" s="1"/>
      <c r="J186" s="1"/>
      <c r="K186" s="1"/>
    </row>
    <row r="187" spans="2:11">
      <c r="B187" s="99"/>
      <c r="C187" s="99"/>
      <c r="D187" s="1">
        <v>24878</v>
      </c>
      <c r="E187" s="1">
        <v>24910</v>
      </c>
      <c r="F187" s="1"/>
      <c r="G187" s="1"/>
      <c r="H187" s="1">
        <f t="shared" si="10"/>
        <v>32</v>
      </c>
      <c r="I187" s="1"/>
      <c r="J187" s="1"/>
      <c r="K187" s="1"/>
    </row>
    <row r="188" spans="2:11">
      <c r="B188" s="99"/>
      <c r="C188" s="99"/>
      <c r="D188" s="1">
        <v>24820</v>
      </c>
      <c r="E188" s="1">
        <v>24910</v>
      </c>
      <c r="F188" s="1"/>
      <c r="G188" s="1"/>
      <c r="H188" s="1">
        <f t="shared" si="10"/>
        <v>90</v>
      </c>
      <c r="I188" s="1"/>
      <c r="J188" s="1"/>
      <c r="K188" s="1"/>
    </row>
    <row r="189" spans="2:11">
      <c r="B189" s="100"/>
      <c r="C189" s="100"/>
      <c r="D189" s="1">
        <v>24720</v>
      </c>
      <c r="E189" s="1">
        <v>24910</v>
      </c>
      <c r="F189" s="1"/>
      <c r="G189" s="1"/>
      <c r="H189" s="1">
        <f t="shared" si="10"/>
        <v>190</v>
      </c>
      <c r="I189" s="1"/>
      <c r="J189" s="5">
        <f>H181+H182+H183+H184+H185+H186+H187+H188+H189</f>
        <v>638</v>
      </c>
      <c r="K189" s="5">
        <f>J189*40</f>
        <v>25520</v>
      </c>
    </row>
    <row r="190" spans="2:11">
      <c r="B190" s="98" t="s">
        <v>524</v>
      </c>
      <c r="C190" s="98" t="s">
        <v>521</v>
      </c>
      <c r="D190" s="1">
        <v>24288</v>
      </c>
      <c r="E190" s="1">
        <v>24350</v>
      </c>
      <c r="F190" s="1"/>
      <c r="G190" s="1"/>
      <c r="H190" s="1">
        <f t="shared" si="10"/>
        <v>62</v>
      </c>
      <c r="I190" s="1"/>
      <c r="J190" s="1"/>
      <c r="K190" s="1"/>
    </row>
    <row r="191" spans="2:11">
      <c r="B191" s="99"/>
      <c r="C191" s="99"/>
      <c r="D191" s="1">
        <v>24288</v>
      </c>
      <c r="E191" s="1">
        <v>24370</v>
      </c>
      <c r="F191" s="1"/>
      <c r="G191" s="1"/>
      <c r="H191" s="1">
        <f t="shared" si="10"/>
        <v>82</v>
      </c>
      <c r="I191" s="1"/>
      <c r="J191" s="1"/>
      <c r="K191" s="1"/>
    </row>
    <row r="192" spans="2:11">
      <c r="B192" s="99"/>
      <c r="C192" s="99"/>
      <c r="D192" s="1">
        <v>24307</v>
      </c>
      <c r="E192" s="1">
        <v>24400</v>
      </c>
      <c r="F192" s="1"/>
      <c r="G192" s="1"/>
      <c r="H192" s="1">
        <f t="shared" si="10"/>
        <v>93</v>
      </c>
      <c r="I192" s="1"/>
      <c r="J192" s="1"/>
      <c r="K192" s="1"/>
    </row>
    <row r="193" spans="2:11">
      <c r="B193" s="99"/>
      <c r="C193" s="99"/>
      <c r="D193" s="1">
        <v>24335</v>
      </c>
      <c r="E193" s="1">
        <v>24400</v>
      </c>
      <c r="F193" s="1"/>
      <c r="G193" s="1"/>
      <c r="H193" s="1">
        <f t="shared" si="10"/>
        <v>65</v>
      </c>
      <c r="I193" s="1"/>
      <c r="J193" s="1"/>
      <c r="K193" s="1"/>
    </row>
    <row r="194" spans="2:11">
      <c r="B194" s="99"/>
      <c r="C194" s="99"/>
      <c r="D194" s="1">
        <v>24233</v>
      </c>
      <c r="E194" s="1">
        <v>24300</v>
      </c>
      <c r="F194" s="1"/>
      <c r="G194" s="1"/>
      <c r="H194" s="1">
        <f t="shared" si="10"/>
        <v>67</v>
      </c>
      <c r="I194" s="1"/>
      <c r="J194" s="1"/>
      <c r="K194" s="1"/>
    </row>
    <row r="195" spans="2:11">
      <c r="B195" s="99"/>
      <c r="C195" s="99"/>
      <c r="D195" s="1">
        <v>24215</v>
      </c>
      <c r="E195" s="1">
        <v>24300</v>
      </c>
      <c r="F195" s="1"/>
      <c r="G195" s="1"/>
      <c r="H195" s="1">
        <f t="shared" si="10"/>
        <v>85</v>
      </c>
      <c r="I195" s="1"/>
      <c r="J195" s="1"/>
      <c r="K195" s="1"/>
    </row>
    <row r="196" spans="2:11">
      <c r="B196" s="99"/>
      <c r="C196" s="99"/>
      <c r="D196" s="1">
        <v>24267</v>
      </c>
      <c r="E196" s="1">
        <v>24309</v>
      </c>
      <c r="F196" s="1"/>
      <c r="G196" s="1"/>
      <c r="H196" s="1">
        <f t="shared" si="10"/>
        <v>42</v>
      </c>
      <c r="I196" s="1"/>
      <c r="J196" s="1"/>
      <c r="K196" s="1"/>
    </row>
    <row r="197" spans="2:11">
      <c r="B197" s="99"/>
      <c r="C197" s="99"/>
      <c r="D197" s="1">
        <v>24222</v>
      </c>
      <c r="E197" s="1">
        <v>24309</v>
      </c>
      <c r="F197" s="1"/>
      <c r="G197" s="1"/>
      <c r="H197" s="1">
        <f t="shared" si="10"/>
        <v>87</v>
      </c>
      <c r="I197" s="1"/>
      <c r="J197" s="1"/>
      <c r="K197" s="1"/>
    </row>
    <row r="198" spans="2:11">
      <c r="B198" s="99"/>
      <c r="C198" s="99"/>
      <c r="D198" s="1">
        <v>24185</v>
      </c>
      <c r="E198" s="1">
        <v>24343</v>
      </c>
      <c r="F198" s="1"/>
      <c r="G198" s="1"/>
      <c r="H198" s="1">
        <f t="shared" si="10"/>
        <v>158</v>
      </c>
      <c r="I198" s="1"/>
      <c r="J198" s="1"/>
      <c r="K198" s="1"/>
    </row>
    <row r="199" spans="2:11">
      <c r="B199" s="100"/>
      <c r="C199" s="100"/>
      <c r="D199" s="1">
        <v>24185</v>
      </c>
      <c r="E199" s="1">
        <v>24343</v>
      </c>
      <c r="F199" s="1"/>
      <c r="G199" s="1"/>
      <c r="H199" s="1">
        <f t="shared" si="10"/>
        <v>158</v>
      </c>
      <c r="I199" s="1"/>
      <c r="J199" s="5">
        <f>H190+H191+H192+H193+H194+H195+H196+H197+H198+H199</f>
        <v>899</v>
      </c>
      <c r="K199" s="5">
        <f>J199*40</f>
        <v>35960</v>
      </c>
    </row>
    <row r="200" spans="2:11">
      <c r="B200" s="98" t="s">
        <v>528</v>
      </c>
      <c r="C200" s="98" t="s">
        <v>521</v>
      </c>
      <c r="D200" s="1">
        <v>24312</v>
      </c>
      <c r="E200" s="1"/>
      <c r="F200" s="1"/>
      <c r="G200" s="1">
        <v>24300</v>
      </c>
      <c r="H200" s="1">
        <f>G200-D200</f>
        <v>-12</v>
      </c>
      <c r="I200" s="1"/>
      <c r="J200" s="1"/>
      <c r="K200" s="1"/>
    </row>
    <row r="201" spans="2:11">
      <c r="B201" s="99"/>
      <c r="C201" s="99"/>
      <c r="D201" s="1">
        <v>24312</v>
      </c>
      <c r="E201" s="1"/>
      <c r="F201" s="1"/>
      <c r="G201" s="1">
        <v>24300</v>
      </c>
      <c r="H201" s="1">
        <f>G201-D201</f>
        <v>-12</v>
      </c>
      <c r="I201" s="1"/>
      <c r="J201" s="1"/>
      <c r="K201" s="1"/>
    </row>
    <row r="202" spans="2:11">
      <c r="B202" s="99"/>
      <c r="C202" s="99"/>
      <c r="D202" s="1">
        <v>24175</v>
      </c>
      <c r="E202" s="1">
        <v>24280</v>
      </c>
      <c r="F202" s="1"/>
      <c r="G202" s="1"/>
      <c r="H202" s="1">
        <f>E202-D202</f>
        <v>105</v>
      </c>
      <c r="I202" s="1"/>
      <c r="J202" s="1"/>
      <c r="K202" s="1"/>
    </row>
    <row r="203" spans="2:11">
      <c r="B203" s="99"/>
      <c r="C203" s="99"/>
      <c r="D203" s="1">
        <v>24160</v>
      </c>
      <c r="E203" s="1">
        <v>24280</v>
      </c>
      <c r="F203" s="1"/>
      <c r="G203" s="1"/>
      <c r="H203" s="1">
        <f t="shared" ref="H203:H204" si="11">E203-D203</f>
        <v>120</v>
      </c>
      <c r="I203" s="1"/>
      <c r="J203" s="1"/>
      <c r="K203" s="1"/>
    </row>
    <row r="204" spans="2:11">
      <c r="B204" s="99"/>
      <c r="C204" s="99"/>
      <c r="D204" s="1">
        <v>24115</v>
      </c>
      <c r="E204" s="1">
        <v>24280</v>
      </c>
      <c r="F204" s="1"/>
      <c r="G204" s="1"/>
      <c r="H204" s="1">
        <f t="shared" si="11"/>
        <v>165</v>
      </c>
      <c r="I204" s="1"/>
      <c r="J204" s="1"/>
      <c r="K204" s="1"/>
    </row>
    <row r="205" spans="2:11">
      <c r="B205" s="99"/>
      <c r="C205" s="99"/>
      <c r="D205" s="1"/>
      <c r="E205" s="1">
        <v>24200</v>
      </c>
      <c r="F205" s="1"/>
      <c r="G205" s="1">
        <v>24320</v>
      </c>
      <c r="H205" s="1">
        <f>E205-G205</f>
        <v>-120</v>
      </c>
      <c r="I205" s="1"/>
      <c r="J205" s="1"/>
      <c r="K205" s="1"/>
    </row>
    <row r="206" spans="2:11">
      <c r="B206" s="99"/>
      <c r="C206" s="99"/>
      <c r="D206" s="1"/>
      <c r="E206" s="1">
        <v>24300</v>
      </c>
      <c r="F206" s="1"/>
      <c r="G206" s="1">
        <v>24320</v>
      </c>
      <c r="H206" s="1">
        <f>E206-G206</f>
        <v>-20</v>
      </c>
      <c r="I206" s="1"/>
      <c r="J206" s="1"/>
      <c r="K206" s="1"/>
    </row>
    <row r="207" spans="2:11">
      <c r="B207" s="99"/>
      <c r="C207" s="99"/>
      <c r="D207" s="1">
        <v>24245</v>
      </c>
      <c r="E207" s="1">
        <v>24320</v>
      </c>
      <c r="F207" s="1"/>
      <c r="G207" s="1"/>
      <c r="H207" s="1">
        <f>E207-D207</f>
        <v>75</v>
      </c>
      <c r="I207" s="1"/>
      <c r="J207" s="1"/>
      <c r="K207" s="1"/>
    </row>
    <row r="208" spans="2:11">
      <c r="B208" s="100"/>
      <c r="C208" s="100"/>
      <c r="D208" s="1">
        <v>24245</v>
      </c>
      <c r="E208" s="1">
        <v>24320</v>
      </c>
      <c r="F208" s="1"/>
      <c r="G208" s="1"/>
      <c r="H208" s="1">
        <f>E208-D208</f>
        <v>75</v>
      </c>
      <c r="I208" s="1"/>
      <c r="J208" s="5">
        <f>H200+H201+H202+H203+H204+H205+H206+H208</f>
        <v>301</v>
      </c>
      <c r="K208" s="5">
        <f>J208*40</f>
        <v>12040</v>
      </c>
    </row>
    <row r="209" spans="2:11">
      <c r="B209" s="98" t="s">
        <v>529</v>
      </c>
      <c r="C209" s="98" t="s">
        <v>521</v>
      </c>
      <c r="D209" s="1">
        <v>24540</v>
      </c>
      <c r="E209" s="1"/>
      <c r="F209" s="1"/>
      <c r="G209" s="1">
        <v>24408</v>
      </c>
      <c r="H209" s="1">
        <f>G209-D209</f>
        <v>-132</v>
      </c>
      <c r="I209" s="1"/>
      <c r="J209" s="5"/>
      <c r="K209" s="5"/>
    </row>
    <row r="210" spans="2:11">
      <c r="B210" s="99"/>
      <c r="C210" s="99"/>
      <c r="D210" s="1">
        <v>24470</v>
      </c>
      <c r="E210" s="1"/>
      <c r="F210" s="1"/>
      <c r="G210" s="1">
        <v>24408</v>
      </c>
      <c r="H210" s="1">
        <f>G210-D210</f>
        <v>-62</v>
      </c>
      <c r="I210" s="1"/>
      <c r="J210" s="5"/>
      <c r="K210" s="5"/>
    </row>
    <row r="211" spans="2:11">
      <c r="B211" s="99"/>
      <c r="C211" s="99"/>
      <c r="D211" s="1">
        <v>24510</v>
      </c>
      <c r="E211" s="1"/>
      <c r="F211" s="1"/>
      <c r="G211" s="1">
        <v>24460</v>
      </c>
      <c r="H211" s="1">
        <f t="shared" ref="H211:H212" si="12">G211-D211</f>
        <v>-50</v>
      </c>
      <c r="I211" s="1"/>
      <c r="J211" s="5"/>
      <c r="K211" s="5"/>
    </row>
    <row r="212" spans="2:11">
      <c r="B212" s="99"/>
      <c r="C212" s="99"/>
      <c r="D212" s="1">
        <v>24510</v>
      </c>
      <c r="E212" s="1"/>
      <c r="F212" s="1"/>
      <c r="G212" s="1">
        <v>24460</v>
      </c>
      <c r="H212" s="1">
        <f t="shared" si="12"/>
        <v>-50</v>
      </c>
      <c r="I212" s="1"/>
      <c r="J212" s="5"/>
      <c r="K212" s="5"/>
    </row>
    <row r="213" spans="2:11">
      <c r="B213" s="99"/>
      <c r="C213" s="99"/>
      <c r="D213" s="1">
        <v>24457</v>
      </c>
      <c r="E213" s="1">
        <v>24516</v>
      </c>
      <c r="F213" s="1"/>
      <c r="G213" s="1"/>
      <c r="H213" s="1">
        <f>E213-D213</f>
        <v>59</v>
      </c>
      <c r="I213" s="1"/>
      <c r="J213" s="5"/>
      <c r="K213" s="5"/>
    </row>
    <row r="214" spans="2:11">
      <c r="B214" s="99"/>
      <c r="C214" s="99"/>
      <c r="D214" s="1">
        <v>24398</v>
      </c>
      <c r="E214" s="1">
        <v>24516</v>
      </c>
      <c r="F214" s="1"/>
      <c r="G214" s="1"/>
      <c r="H214" s="1">
        <f t="shared" ref="H214:H218" si="13">E214-D214</f>
        <v>118</v>
      </c>
      <c r="I214" s="1"/>
      <c r="J214" s="5"/>
      <c r="K214" s="5"/>
    </row>
    <row r="215" spans="2:11">
      <c r="B215" s="99"/>
      <c r="C215" s="99"/>
      <c r="D215" s="1">
        <v>24365</v>
      </c>
      <c r="E215" s="1">
        <v>24516</v>
      </c>
      <c r="F215" s="1"/>
      <c r="G215" s="1"/>
      <c r="H215" s="1">
        <f t="shared" si="13"/>
        <v>151</v>
      </c>
      <c r="I215" s="1"/>
      <c r="J215" s="5"/>
      <c r="K215" s="5"/>
    </row>
    <row r="216" spans="2:11">
      <c r="B216" s="99"/>
      <c r="C216" s="99"/>
      <c r="D216" s="1">
        <v>24405</v>
      </c>
      <c r="E216" s="1">
        <v>24516</v>
      </c>
      <c r="F216" s="1"/>
      <c r="G216" s="1"/>
      <c r="H216" s="1">
        <f t="shared" si="13"/>
        <v>111</v>
      </c>
      <c r="I216" s="1"/>
      <c r="J216" s="5"/>
      <c r="K216" s="5"/>
    </row>
    <row r="217" spans="2:11">
      <c r="B217" s="99"/>
      <c r="C217" s="99"/>
      <c r="D217" s="1">
        <v>24405</v>
      </c>
      <c r="E217" s="1">
        <v>24480</v>
      </c>
      <c r="F217" s="1"/>
      <c r="G217" s="1"/>
      <c r="H217" s="1">
        <f t="shared" si="13"/>
        <v>75</v>
      </c>
      <c r="I217" s="1"/>
      <c r="J217" s="5"/>
      <c r="K217" s="5"/>
    </row>
    <row r="218" spans="2:11">
      <c r="B218" s="100"/>
      <c r="C218" s="100"/>
      <c r="D218" s="1">
        <v>24340</v>
      </c>
      <c r="E218" s="1">
        <v>24480</v>
      </c>
      <c r="F218" s="1"/>
      <c r="G218" s="1"/>
      <c r="H218" s="1">
        <f t="shared" si="13"/>
        <v>140</v>
      </c>
      <c r="I218" s="1"/>
      <c r="J218" s="5">
        <f>H209+H210+H211+H212+H213+H214+H215+H216+H217+H218</f>
        <v>360</v>
      </c>
      <c r="K218" s="5">
        <f>J218*40</f>
        <v>14400</v>
      </c>
    </row>
    <row r="219" spans="2:11">
      <c r="B219" s="98" t="s">
        <v>531</v>
      </c>
      <c r="C219" s="98" t="s">
        <v>521</v>
      </c>
      <c r="D219" s="1">
        <v>24410</v>
      </c>
      <c r="E219" s="1"/>
      <c r="F219" s="1">
        <v>24710</v>
      </c>
      <c r="G219" s="1"/>
      <c r="H219" s="1">
        <f>F219-D219</f>
        <v>300</v>
      </c>
      <c r="I219" s="1"/>
      <c r="J219" s="5"/>
      <c r="K219" s="5"/>
    </row>
    <row r="220" spans="2:11">
      <c r="B220" s="100"/>
      <c r="C220" s="100"/>
      <c r="D220" s="1">
        <v>24410</v>
      </c>
      <c r="E220" s="1"/>
      <c r="F220" s="1">
        <v>24710</v>
      </c>
      <c r="G220" s="1"/>
      <c r="H220" s="1">
        <v>300</v>
      </c>
      <c r="I220" s="1"/>
      <c r="J220" s="5">
        <v>600</v>
      </c>
      <c r="K220" s="5">
        <f>J220*40</f>
        <v>24000</v>
      </c>
    </row>
    <row r="221" spans="2:11">
      <c r="B221" s="98" t="s">
        <v>532</v>
      </c>
      <c r="C221" s="98" t="s">
        <v>521</v>
      </c>
      <c r="D221" s="1">
        <v>24830</v>
      </c>
      <c r="E221" s="1"/>
      <c r="F221" s="1">
        <v>25070</v>
      </c>
      <c r="G221" s="1"/>
      <c r="H221" s="1">
        <f>F221-D221</f>
        <v>240</v>
      </c>
      <c r="I221" s="1"/>
      <c r="J221" s="5"/>
      <c r="K221" s="5"/>
    </row>
    <row r="222" spans="2:11">
      <c r="B222" s="100"/>
      <c r="C222" s="100"/>
      <c r="D222" s="1">
        <v>24830</v>
      </c>
      <c r="E222" s="1"/>
      <c r="F222" s="1">
        <v>25070</v>
      </c>
      <c r="G222" s="1"/>
      <c r="H222" s="1">
        <f>F222-D222</f>
        <v>240</v>
      </c>
      <c r="I222" s="1"/>
      <c r="J222" s="5">
        <v>480</v>
      </c>
      <c r="K222" s="5">
        <f>J222*40</f>
        <v>19200</v>
      </c>
    </row>
    <row r="223" spans="2:11">
      <c r="B223" s="98" t="s">
        <v>534</v>
      </c>
      <c r="C223" s="98" t="s">
        <v>521</v>
      </c>
      <c r="D223" s="1">
        <v>24560</v>
      </c>
      <c r="E223" s="1">
        <v>24710</v>
      </c>
      <c r="F223" s="1"/>
      <c r="G223" s="1"/>
      <c r="H223" s="1">
        <f>E223-D223</f>
        <v>150</v>
      </c>
      <c r="I223" s="1"/>
      <c r="J223" s="5"/>
      <c r="K223" s="5"/>
    </row>
    <row r="224" spans="2:11">
      <c r="B224" s="100"/>
      <c r="C224" s="100"/>
      <c r="D224" s="1">
        <v>24560</v>
      </c>
      <c r="E224" s="1">
        <v>24710</v>
      </c>
      <c r="F224" s="1"/>
      <c r="G224" s="1"/>
      <c r="H224" s="1">
        <f>E224-D224</f>
        <v>150</v>
      </c>
      <c r="I224" s="1"/>
      <c r="J224" s="5">
        <v>300</v>
      </c>
      <c r="K224" s="5">
        <f>J224*40</f>
        <v>12000</v>
      </c>
    </row>
    <row r="225" spans="2:11">
      <c r="B225" s="98" t="s">
        <v>535</v>
      </c>
      <c r="C225" s="98" t="s">
        <v>521</v>
      </c>
      <c r="D225" s="1">
        <v>24816</v>
      </c>
      <c r="E225" s="1">
        <v>24885</v>
      </c>
      <c r="F225" s="1"/>
      <c r="G225" s="1"/>
      <c r="H225" s="1">
        <f>E225-D225</f>
        <v>69</v>
      </c>
      <c r="I225" s="1"/>
      <c r="J225" s="5"/>
      <c r="K225" s="5"/>
    </row>
    <row r="226" spans="2:11">
      <c r="B226" s="99"/>
      <c r="C226" s="99"/>
      <c r="D226" s="1">
        <v>24840</v>
      </c>
      <c r="E226" s="1">
        <v>24885</v>
      </c>
      <c r="F226" s="1"/>
      <c r="G226" s="1"/>
      <c r="H226" s="1">
        <f t="shared" ref="H226:H244" si="14">E226-D226</f>
        <v>45</v>
      </c>
      <c r="I226" s="1"/>
      <c r="J226" s="5"/>
      <c r="K226" s="5"/>
    </row>
    <row r="227" spans="2:11">
      <c r="B227" s="99"/>
      <c r="C227" s="99"/>
      <c r="D227" s="1">
        <v>24955</v>
      </c>
      <c r="E227" s="1">
        <v>24990</v>
      </c>
      <c r="F227" s="1"/>
      <c r="G227" s="1"/>
      <c r="H227" s="1">
        <f t="shared" si="14"/>
        <v>35</v>
      </c>
      <c r="I227" s="1"/>
      <c r="J227" s="5"/>
      <c r="K227" s="5"/>
    </row>
    <row r="228" spans="2:11">
      <c r="B228" s="99"/>
      <c r="C228" s="99"/>
      <c r="D228" s="1">
        <v>24845</v>
      </c>
      <c r="E228" s="1">
        <v>24990</v>
      </c>
      <c r="F228" s="1"/>
      <c r="G228" s="1"/>
      <c r="H228" s="1">
        <f t="shared" si="14"/>
        <v>145</v>
      </c>
      <c r="I228" s="1"/>
      <c r="J228" s="5"/>
      <c r="K228" s="5"/>
    </row>
    <row r="229" spans="2:11">
      <c r="B229" s="99"/>
      <c r="C229" s="99"/>
      <c r="D229" s="1">
        <v>24810</v>
      </c>
      <c r="E229" s="1">
        <v>24865</v>
      </c>
      <c r="F229" s="1"/>
      <c r="G229" s="1"/>
      <c r="H229" s="1">
        <f t="shared" si="14"/>
        <v>55</v>
      </c>
      <c r="I229" s="1"/>
      <c r="J229" s="5"/>
      <c r="K229" s="5"/>
    </row>
    <row r="230" spans="2:11">
      <c r="B230" s="100"/>
      <c r="C230" s="100"/>
      <c r="D230" s="1">
        <v>24810</v>
      </c>
      <c r="E230" s="1">
        <v>24865</v>
      </c>
      <c r="F230" s="1"/>
      <c r="G230" s="1"/>
      <c r="H230" s="1">
        <f t="shared" si="14"/>
        <v>55</v>
      </c>
      <c r="I230" s="1"/>
      <c r="J230" s="5">
        <f>H225+H226+H227+H228+H229+H230</f>
        <v>404</v>
      </c>
      <c r="K230" s="5">
        <f>J230*40</f>
        <v>16160</v>
      </c>
    </row>
    <row r="231" spans="2:11">
      <c r="B231" s="98" t="s">
        <v>537</v>
      </c>
      <c r="C231" s="98" t="s">
        <v>521</v>
      </c>
      <c r="D231" s="1">
        <v>24715</v>
      </c>
      <c r="E231" s="1">
        <v>24780</v>
      </c>
      <c r="F231" s="1"/>
      <c r="G231" s="1"/>
      <c r="H231" s="1">
        <f t="shared" si="14"/>
        <v>65</v>
      </c>
      <c r="I231" s="1"/>
      <c r="J231" s="5"/>
      <c r="K231" s="5"/>
    </row>
    <row r="232" spans="2:11">
      <c r="B232" s="99"/>
      <c r="C232" s="99"/>
      <c r="D232" s="1">
        <v>24700</v>
      </c>
      <c r="E232" s="1">
        <v>24800</v>
      </c>
      <c r="F232" s="1"/>
      <c r="G232" s="1"/>
      <c r="H232" s="1">
        <f t="shared" si="14"/>
        <v>100</v>
      </c>
      <c r="I232" s="1"/>
      <c r="J232" s="5"/>
      <c r="K232" s="5"/>
    </row>
    <row r="233" spans="2:11">
      <c r="B233" s="99"/>
      <c r="C233" s="99"/>
      <c r="D233" s="1">
        <v>24710</v>
      </c>
      <c r="E233" s="1">
        <v>24835</v>
      </c>
      <c r="F233" s="1"/>
      <c r="G233" s="1"/>
      <c r="H233" s="1">
        <f t="shared" si="14"/>
        <v>125</v>
      </c>
      <c r="I233" s="1"/>
      <c r="J233" s="5"/>
      <c r="K233" s="5"/>
    </row>
    <row r="234" spans="2:11">
      <c r="B234" s="99"/>
      <c r="C234" s="99"/>
      <c r="D234" s="1">
        <v>24686</v>
      </c>
      <c r="E234" s="1">
        <v>24815</v>
      </c>
      <c r="F234" s="1"/>
      <c r="G234" s="1"/>
      <c r="H234" s="1">
        <f t="shared" si="14"/>
        <v>129</v>
      </c>
      <c r="I234" s="1"/>
      <c r="J234" s="5"/>
      <c r="K234" s="5"/>
    </row>
    <row r="235" spans="2:11">
      <c r="B235" s="100"/>
      <c r="C235" s="100"/>
      <c r="D235" s="1">
        <v>24580</v>
      </c>
      <c r="E235" s="1">
        <v>24825</v>
      </c>
      <c r="F235" s="1"/>
      <c r="G235" s="1"/>
      <c r="H235" s="1">
        <f t="shared" si="14"/>
        <v>245</v>
      </c>
      <c r="I235" s="1"/>
      <c r="J235" s="5">
        <f>H231+H232+H233+H234+H235</f>
        <v>664</v>
      </c>
      <c r="K235" s="5">
        <f>J235*40</f>
        <v>26560</v>
      </c>
    </row>
    <row r="236" spans="2:11">
      <c r="B236" s="98" t="s">
        <v>538</v>
      </c>
      <c r="C236" s="98" t="s">
        <v>521</v>
      </c>
      <c r="D236" s="1">
        <v>24480</v>
      </c>
      <c r="E236" s="1">
        <v>24630</v>
      </c>
      <c r="F236" s="1"/>
      <c r="G236" s="1"/>
      <c r="H236" s="1">
        <f t="shared" si="14"/>
        <v>150</v>
      </c>
      <c r="I236" s="1"/>
      <c r="J236" s="5"/>
      <c r="K236" s="5"/>
    </row>
    <row r="237" spans="2:11">
      <c r="B237" s="99"/>
      <c r="C237" s="99"/>
      <c r="D237" s="1">
        <v>24418</v>
      </c>
      <c r="E237" s="1">
        <v>24630</v>
      </c>
      <c r="F237" s="1"/>
      <c r="G237" s="1"/>
      <c r="H237" s="1">
        <f t="shared" si="14"/>
        <v>212</v>
      </c>
      <c r="I237" s="1"/>
      <c r="J237" s="5"/>
      <c r="K237" s="5"/>
    </row>
    <row r="238" spans="2:11">
      <c r="B238" s="99"/>
      <c r="C238" s="99"/>
      <c r="D238" s="1">
        <v>24350</v>
      </c>
      <c r="E238" s="1">
        <v>24630</v>
      </c>
      <c r="F238" s="1"/>
      <c r="G238" s="1"/>
      <c r="H238" s="1">
        <f t="shared" si="14"/>
        <v>280</v>
      </c>
      <c r="I238" s="1"/>
      <c r="J238" s="5"/>
      <c r="K238" s="5"/>
    </row>
    <row r="239" spans="2:11">
      <c r="B239" s="100"/>
      <c r="C239" s="100"/>
      <c r="D239" s="1">
        <v>24286</v>
      </c>
      <c r="E239" s="1">
        <v>24400</v>
      </c>
      <c r="F239" s="1"/>
      <c r="G239" s="1"/>
      <c r="H239" s="1">
        <f t="shared" si="14"/>
        <v>114</v>
      </c>
      <c r="I239" s="1"/>
      <c r="J239" s="5">
        <f>H236+H237+H238+H239</f>
        <v>756</v>
      </c>
      <c r="K239" s="5">
        <f>J239*40</f>
        <v>30240</v>
      </c>
    </row>
    <row r="240" spans="2:11">
      <c r="B240" s="98" t="s">
        <v>539</v>
      </c>
      <c r="C240" s="98" t="s">
        <v>521</v>
      </c>
      <c r="D240" s="1">
        <v>24185</v>
      </c>
      <c r="E240" s="1">
        <v>24250</v>
      </c>
      <c r="F240" s="1"/>
      <c r="G240" s="1"/>
      <c r="H240" s="1">
        <f t="shared" si="14"/>
        <v>65</v>
      </c>
      <c r="I240" s="1"/>
      <c r="J240" s="5"/>
      <c r="K240" s="5"/>
    </row>
    <row r="241" spans="2:11">
      <c r="B241" s="99"/>
      <c r="C241" s="99"/>
      <c r="D241" s="1">
        <v>24185</v>
      </c>
      <c r="E241" s="1">
        <v>24250</v>
      </c>
      <c r="F241" s="1"/>
      <c r="G241" s="1"/>
      <c r="H241" s="1">
        <f t="shared" si="14"/>
        <v>65</v>
      </c>
      <c r="I241" s="1"/>
      <c r="J241" s="5"/>
      <c r="K241" s="5"/>
    </row>
    <row r="242" spans="2:11">
      <c r="B242" s="99"/>
      <c r="C242" s="99"/>
      <c r="D242" s="1">
        <v>24275</v>
      </c>
      <c r="E242" s="1">
        <v>24330</v>
      </c>
      <c r="F242" s="1"/>
      <c r="G242" s="1"/>
      <c r="H242" s="1">
        <f t="shared" si="14"/>
        <v>55</v>
      </c>
      <c r="I242" s="1"/>
      <c r="J242" s="5"/>
      <c r="K242" s="5"/>
    </row>
    <row r="243" spans="2:11">
      <c r="B243" s="99"/>
      <c r="C243" s="99"/>
      <c r="D243" s="1">
        <v>24296</v>
      </c>
      <c r="E243" s="1">
        <v>24410</v>
      </c>
      <c r="F243" s="1"/>
      <c r="G243" s="1"/>
      <c r="H243" s="1">
        <f t="shared" si="14"/>
        <v>114</v>
      </c>
      <c r="I243" s="1"/>
      <c r="J243" s="5"/>
      <c r="K243" s="5"/>
    </row>
    <row r="244" spans="2:11">
      <c r="B244" s="100"/>
      <c r="C244" s="100"/>
      <c r="D244" s="1">
        <v>24185</v>
      </c>
      <c r="E244" s="1">
        <v>24410</v>
      </c>
      <c r="F244" s="1"/>
      <c r="G244" s="1"/>
      <c r="H244" s="1">
        <f t="shared" si="14"/>
        <v>225</v>
      </c>
      <c r="I244" s="1"/>
      <c r="J244" s="5">
        <f>H240+H241+H243+H244</f>
        <v>469</v>
      </c>
      <c r="K244" s="5">
        <f>J244*40</f>
        <v>18760</v>
      </c>
    </row>
    <row r="245" spans="2:11">
      <c r="B245" s="98" t="s">
        <v>540</v>
      </c>
      <c r="C245" s="98" t="s">
        <v>521</v>
      </c>
      <c r="D245" s="1">
        <v>24395</v>
      </c>
      <c r="E245" s="1"/>
      <c r="F245" s="1">
        <v>24468</v>
      </c>
      <c r="G245" s="1"/>
      <c r="H245" s="1">
        <f>F245-D245</f>
        <v>73</v>
      </c>
      <c r="I245" s="1"/>
      <c r="J245" s="5"/>
      <c r="K245" s="5"/>
    </row>
    <row r="246" spans="2:11">
      <c r="B246" s="99"/>
      <c r="C246" s="99"/>
      <c r="D246" s="1">
        <v>24395</v>
      </c>
      <c r="E246" s="1"/>
      <c r="F246" s="1">
        <v>24498</v>
      </c>
      <c r="G246" s="1"/>
      <c r="H246" s="1">
        <f>F246-D246</f>
        <v>103</v>
      </c>
      <c r="I246" s="1"/>
      <c r="J246" s="5"/>
      <c r="K246" s="5"/>
    </row>
    <row r="247" spans="2:11">
      <c r="B247" s="99"/>
      <c r="C247" s="99"/>
      <c r="D247" s="1">
        <v>24455</v>
      </c>
      <c r="E247" s="1">
        <v>24498</v>
      </c>
      <c r="F247" s="1"/>
      <c r="G247" s="1"/>
      <c r="H247" s="1">
        <f>E247-D247</f>
        <v>43</v>
      </c>
      <c r="I247" s="1"/>
      <c r="J247" s="5"/>
      <c r="K247" s="5"/>
    </row>
    <row r="248" spans="2:11">
      <c r="B248" s="99"/>
      <c r="C248" s="99"/>
      <c r="D248" s="1">
        <v>24398</v>
      </c>
      <c r="E248" s="1">
        <v>24498</v>
      </c>
      <c r="F248" s="1"/>
      <c r="G248" s="1"/>
      <c r="H248" s="1">
        <f t="shared" ref="H248:H264" si="15">E248-D248</f>
        <v>100</v>
      </c>
      <c r="I248" s="1"/>
      <c r="J248" s="5"/>
      <c r="K248" s="5"/>
    </row>
    <row r="249" spans="2:11">
      <c r="B249" s="99"/>
      <c r="C249" s="99"/>
      <c r="D249" s="1">
        <v>24285</v>
      </c>
      <c r="E249" s="1">
        <v>24350</v>
      </c>
      <c r="F249" s="1"/>
      <c r="G249" s="1"/>
      <c r="H249" s="1">
        <f t="shared" si="15"/>
        <v>65</v>
      </c>
      <c r="I249" s="1"/>
      <c r="J249" s="5"/>
      <c r="K249" s="5"/>
    </row>
    <row r="250" spans="2:11">
      <c r="B250" s="100"/>
      <c r="C250" s="100"/>
      <c r="D250" s="1">
        <v>24255</v>
      </c>
      <c r="E250" s="1">
        <v>24350</v>
      </c>
      <c r="F250" s="1"/>
      <c r="G250" s="1"/>
      <c r="H250" s="1">
        <f t="shared" si="15"/>
        <v>95</v>
      </c>
      <c r="I250" s="1"/>
      <c r="J250" s="5">
        <f>H245+H246+H247+H248+H249+H250</f>
        <v>479</v>
      </c>
      <c r="K250" s="5">
        <f>J250*40</f>
        <v>19160</v>
      </c>
    </row>
    <row r="251" spans="2:11">
      <c r="B251" s="98" t="s">
        <v>542</v>
      </c>
      <c r="C251" s="98" t="s">
        <v>521</v>
      </c>
      <c r="D251" s="1">
        <v>24236</v>
      </c>
      <c r="E251" s="1">
        <v>24290</v>
      </c>
      <c r="F251" s="1"/>
      <c r="G251" s="1"/>
      <c r="H251" s="1">
        <f t="shared" si="15"/>
        <v>54</v>
      </c>
      <c r="I251" s="1"/>
      <c r="J251" s="5"/>
      <c r="K251" s="5"/>
    </row>
    <row r="252" spans="2:11">
      <c r="B252" s="99"/>
      <c r="C252" s="99"/>
      <c r="D252" s="1">
        <v>24236</v>
      </c>
      <c r="E252" s="1">
        <v>24290</v>
      </c>
      <c r="F252" s="1"/>
      <c r="G252" s="1"/>
      <c r="H252" s="1">
        <f t="shared" si="15"/>
        <v>54</v>
      </c>
      <c r="I252" s="1"/>
      <c r="J252" s="5"/>
      <c r="K252" s="5"/>
    </row>
    <row r="253" spans="2:11">
      <c r="B253" s="99"/>
      <c r="C253" s="99"/>
      <c r="D253" s="1">
        <v>24265</v>
      </c>
      <c r="E253" s="1">
        <v>24330</v>
      </c>
      <c r="F253" s="1"/>
      <c r="G253" s="1"/>
      <c r="H253" s="1">
        <f t="shared" si="15"/>
        <v>65</v>
      </c>
      <c r="I253" s="1"/>
      <c r="J253" s="5"/>
      <c r="K253" s="5"/>
    </row>
    <row r="254" spans="2:11">
      <c r="B254" s="99"/>
      <c r="C254" s="99"/>
      <c r="D254" s="1">
        <v>24288</v>
      </c>
      <c r="E254" s="1">
        <v>24330</v>
      </c>
      <c r="F254" s="1"/>
      <c r="G254" s="1"/>
      <c r="H254" s="1">
        <f t="shared" si="15"/>
        <v>42</v>
      </c>
      <c r="I254" s="1"/>
      <c r="J254" s="5"/>
      <c r="K254" s="5"/>
    </row>
    <row r="255" spans="2:11">
      <c r="B255" s="99"/>
      <c r="C255" s="99"/>
      <c r="D255" s="1">
        <v>24215</v>
      </c>
      <c r="E255" s="1">
        <v>24270</v>
      </c>
      <c r="F255" s="1"/>
      <c r="G255" s="1"/>
      <c r="H255" s="1">
        <f t="shared" si="15"/>
        <v>55</v>
      </c>
      <c r="I255" s="1"/>
      <c r="J255" s="5"/>
      <c r="K255" s="5"/>
    </row>
    <row r="256" spans="2:11">
      <c r="B256" s="99"/>
      <c r="C256" s="99"/>
      <c r="D256" s="1">
        <v>24215</v>
      </c>
      <c r="E256" s="1">
        <v>24270</v>
      </c>
      <c r="F256" s="1"/>
      <c r="G256" s="1"/>
      <c r="H256" s="1">
        <f t="shared" si="15"/>
        <v>55</v>
      </c>
      <c r="I256" s="1"/>
      <c r="J256" s="5"/>
      <c r="K256" s="5"/>
    </row>
    <row r="257" spans="2:11">
      <c r="B257" s="99"/>
      <c r="C257" s="99"/>
      <c r="D257" s="1">
        <v>24200</v>
      </c>
      <c r="E257" s="1">
        <v>24250</v>
      </c>
      <c r="F257" s="1"/>
      <c r="G257" s="1"/>
      <c r="H257" s="1">
        <f t="shared" si="15"/>
        <v>50</v>
      </c>
      <c r="I257" s="1"/>
      <c r="J257" s="5"/>
      <c r="K257" s="5"/>
    </row>
    <row r="258" spans="2:11">
      <c r="B258" s="99"/>
      <c r="C258" s="99"/>
      <c r="D258" s="1">
        <v>24200</v>
      </c>
      <c r="E258" s="1">
        <v>24250</v>
      </c>
      <c r="F258" s="1"/>
      <c r="G258" s="1"/>
      <c r="H258" s="1">
        <f t="shared" si="15"/>
        <v>50</v>
      </c>
      <c r="I258" s="1"/>
      <c r="J258" s="5"/>
      <c r="K258" s="5"/>
    </row>
    <row r="259" spans="2:11">
      <c r="B259" s="99"/>
      <c r="C259" s="99"/>
      <c r="D259" s="1">
        <v>24185</v>
      </c>
      <c r="E259" s="1">
        <v>24250</v>
      </c>
      <c r="F259" s="1"/>
      <c r="G259" s="1"/>
      <c r="H259" s="1">
        <f t="shared" si="15"/>
        <v>65</v>
      </c>
      <c r="I259" s="1"/>
      <c r="J259" s="5"/>
      <c r="K259" s="5"/>
    </row>
    <row r="260" spans="2:11">
      <c r="B260" s="100"/>
      <c r="C260" s="100"/>
      <c r="D260" s="1">
        <v>24185</v>
      </c>
      <c r="E260" s="1">
        <v>24250</v>
      </c>
      <c r="F260" s="1"/>
      <c r="G260" s="1"/>
      <c r="H260" s="1">
        <f t="shared" si="15"/>
        <v>65</v>
      </c>
      <c r="I260" s="1"/>
      <c r="J260" s="5">
        <f>H251+H252+H253+H254+H255+H256+H257+H258+H259+H260</f>
        <v>555</v>
      </c>
      <c r="K260" s="5">
        <f>J260*40</f>
        <v>22200</v>
      </c>
    </row>
    <row r="261" spans="2:11">
      <c r="B261" s="98" t="s">
        <v>543</v>
      </c>
      <c r="C261" s="98" t="s">
        <v>521</v>
      </c>
      <c r="D261" s="1">
        <v>23716</v>
      </c>
      <c r="E261" s="1">
        <v>23820</v>
      </c>
      <c r="F261" s="1"/>
      <c r="G261" s="1"/>
      <c r="H261" s="1">
        <f t="shared" si="15"/>
        <v>104</v>
      </c>
      <c r="I261" s="1"/>
      <c r="J261" s="5"/>
      <c r="K261" s="5"/>
    </row>
    <row r="262" spans="2:11">
      <c r="B262" s="99"/>
      <c r="C262" s="99"/>
      <c r="D262" s="1">
        <v>23685</v>
      </c>
      <c r="E262" s="1">
        <v>23820</v>
      </c>
      <c r="F262" s="1"/>
      <c r="G262" s="1"/>
      <c r="H262" s="1">
        <f t="shared" si="15"/>
        <v>135</v>
      </c>
      <c r="I262" s="1"/>
      <c r="J262" s="5"/>
      <c r="K262" s="5"/>
    </row>
    <row r="263" spans="2:11">
      <c r="B263" s="99"/>
      <c r="C263" s="99"/>
      <c r="D263" s="1">
        <v>23660</v>
      </c>
      <c r="E263" s="1">
        <v>23780</v>
      </c>
      <c r="F263" s="1"/>
      <c r="G263" s="1"/>
      <c r="H263" s="1">
        <f t="shared" si="15"/>
        <v>120</v>
      </c>
      <c r="I263" s="1"/>
      <c r="J263" s="5"/>
      <c r="K263" s="5"/>
    </row>
    <row r="264" spans="2:11">
      <c r="B264" s="99"/>
      <c r="C264" s="99"/>
      <c r="D264" s="1">
        <v>23660</v>
      </c>
      <c r="E264" s="1">
        <v>23780</v>
      </c>
      <c r="F264" s="1"/>
      <c r="G264" s="1"/>
      <c r="H264" s="1">
        <f t="shared" si="15"/>
        <v>120</v>
      </c>
      <c r="I264" s="1"/>
      <c r="J264" s="5"/>
      <c r="K264" s="5"/>
    </row>
    <row r="265" spans="2:11">
      <c r="B265" s="99"/>
      <c r="C265" s="99"/>
      <c r="D265" s="1"/>
      <c r="E265" s="1">
        <v>23700</v>
      </c>
      <c r="F265" s="1"/>
      <c r="G265" s="1">
        <v>23730</v>
      </c>
      <c r="H265" s="1">
        <f>E265-G265</f>
        <v>-30</v>
      </c>
      <c r="I265" s="1"/>
      <c r="J265" s="5"/>
      <c r="K265" s="5"/>
    </row>
    <row r="266" spans="2:11">
      <c r="B266" s="99"/>
      <c r="C266" s="99"/>
      <c r="D266" s="1"/>
      <c r="E266" s="1">
        <v>23700</v>
      </c>
      <c r="F266" s="1"/>
      <c r="G266" s="1">
        <v>23730</v>
      </c>
      <c r="H266" s="1">
        <f>E266-G266</f>
        <v>-30</v>
      </c>
      <c r="I266" s="1"/>
      <c r="J266" s="5"/>
      <c r="K266" s="5"/>
    </row>
    <row r="267" spans="2:11">
      <c r="B267" s="99"/>
      <c r="C267" s="99"/>
      <c r="D267" s="1">
        <v>23650</v>
      </c>
      <c r="E267" s="1">
        <v>23690</v>
      </c>
      <c r="F267" s="1"/>
      <c r="G267" s="1"/>
      <c r="H267" s="1">
        <f>E267-D267</f>
        <v>40</v>
      </c>
      <c r="I267" s="1"/>
      <c r="J267" s="5"/>
      <c r="K267" s="5"/>
    </row>
    <row r="268" spans="2:11">
      <c r="B268" s="100"/>
      <c r="C268" s="100"/>
      <c r="D268" s="1">
        <v>23650</v>
      </c>
      <c r="E268" s="1">
        <v>23690</v>
      </c>
      <c r="F268" s="1"/>
      <c r="G268" s="1"/>
      <c r="H268" s="1">
        <f>E268-D268</f>
        <v>40</v>
      </c>
      <c r="I268" s="1"/>
      <c r="J268" s="5">
        <f>H261+H262+H263+H264+H265+H266+H267+H268</f>
        <v>499</v>
      </c>
      <c r="K268" s="5">
        <f>J268*40</f>
        <v>19960</v>
      </c>
    </row>
    <row r="269" spans="2:11">
      <c r="B269" s="98" t="s">
        <v>546</v>
      </c>
      <c r="C269" s="98" t="s">
        <v>521</v>
      </c>
      <c r="D269" s="1"/>
      <c r="E269" s="1">
        <v>23750</v>
      </c>
      <c r="F269" s="1"/>
      <c r="G269" s="1">
        <v>23800</v>
      </c>
      <c r="H269" s="1">
        <f>E269-G269</f>
        <v>-50</v>
      </c>
      <c r="I269" s="1"/>
      <c r="J269" s="5"/>
      <c r="K269" s="5"/>
    </row>
    <row r="270" spans="2:11">
      <c r="B270" s="99"/>
      <c r="C270" s="100"/>
      <c r="D270" s="1"/>
      <c r="E270" s="1">
        <v>23770</v>
      </c>
      <c r="F270" s="1"/>
      <c r="G270" s="1">
        <v>23800</v>
      </c>
      <c r="H270" s="1">
        <f>E270-G270</f>
        <v>-30</v>
      </c>
      <c r="I270" s="1"/>
      <c r="J270" s="5"/>
      <c r="K270" s="5"/>
    </row>
    <row r="271" spans="2:11">
      <c r="B271" s="99"/>
      <c r="C271" s="98" t="s">
        <v>547</v>
      </c>
      <c r="D271" s="1">
        <v>23960</v>
      </c>
      <c r="E271" s="1"/>
      <c r="F271" s="1">
        <v>24000</v>
      </c>
      <c r="G271" s="1"/>
      <c r="H271" s="1">
        <f>F271-D271</f>
        <v>40</v>
      </c>
      <c r="I271" s="1"/>
      <c r="J271" s="5"/>
      <c r="K271" s="5"/>
    </row>
    <row r="272" spans="2:11">
      <c r="B272" s="99"/>
      <c r="C272" s="99"/>
      <c r="D272" s="1">
        <v>23960</v>
      </c>
      <c r="E272" s="1"/>
      <c r="F272" s="1">
        <v>24040</v>
      </c>
      <c r="G272" s="1"/>
      <c r="H272" s="1">
        <f t="shared" ref="H272:H278" si="16">F272-D272</f>
        <v>80</v>
      </c>
      <c r="I272" s="1"/>
      <c r="J272" s="5"/>
      <c r="K272" s="5"/>
    </row>
    <row r="273" spans="2:11">
      <c r="B273" s="99"/>
      <c r="C273" s="99"/>
      <c r="D273" s="1">
        <v>24020</v>
      </c>
      <c r="E273" s="1"/>
      <c r="F273" s="1">
        <v>24065</v>
      </c>
      <c r="G273" s="1"/>
      <c r="H273" s="1">
        <f t="shared" si="16"/>
        <v>45</v>
      </c>
      <c r="I273" s="1"/>
      <c r="J273" s="5"/>
      <c r="K273" s="5"/>
    </row>
    <row r="274" spans="2:11">
      <c r="B274" s="99"/>
      <c r="C274" s="99"/>
      <c r="D274" s="1">
        <v>24020</v>
      </c>
      <c r="E274" s="1"/>
      <c r="F274" s="1">
        <v>24085</v>
      </c>
      <c r="G274" s="1"/>
      <c r="H274" s="1">
        <f t="shared" si="16"/>
        <v>65</v>
      </c>
      <c r="I274" s="1"/>
      <c r="J274" s="5"/>
      <c r="K274" s="5"/>
    </row>
    <row r="275" spans="2:11">
      <c r="B275" s="99"/>
      <c r="C275" s="99"/>
      <c r="D275" s="1">
        <v>24155</v>
      </c>
      <c r="E275" s="1"/>
      <c r="F275" s="1">
        <v>24200</v>
      </c>
      <c r="G275" s="1"/>
      <c r="H275" s="1">
        <f t="shared" si="16"/>
        <v>45</v>
      </c>
      <c r="I275" s="1"/>
      <c r="J275" s="5"/>
      <c r="K275" s="5"/>
    </row>
    <row r="276" spans="2:11">
      <c r="B276" s="100"/>
      <c r="C276" s="100"/>
      <c r="D276" s="1">
        <v>24230</v>
      </c>
      <c r="E276" s="1"/>
      <c r="F276" s="1">
        <v>24290</v>
      </c>
      <c r="G276" s="1"/>
      <c r="H276" s="1">
        <f t="shared" si="16"/>
        <v>60</v>
      </c>
      <c r="I276" s="1"/>
      <c r="J276" s="5">
        <f>H269+H270+H271+H272+H273+H274+H275+H276</f>
        <v>255</v>
      </c>
      <c r="K276" s="5">
        <f>J276*40</f>
        <v>10200</v>
      </c>
    </row>
    <row r="277" spans="2:11">
      <c r="B277" s="98" t="s">
        <v>548</v>
      </c>
      <c r="C277" s="98" t="s">
        <v>547</v>
      </c>
      <c r="D277" s="1">
        <v>24498</v>
      </c>
      <c r="E277" s="1"/>
      <c r="F277" s="1">
        <v>24555</v>
      </c>
      <c r="G277" s="1"/>
      <c r="H277" s="1">
        <f t="shared" si="16"/>
        <v>57</v>
      </c>
      <c r="I277" s="1"/>
      <c r="J277" s="5"/>
      <c r="K277" s="5"/>
    </row>
    <row r="278" spans="2:11">
      <c r="B278" s="99"/>
      <c r="C278" s="99"/>
      <c r="D278" s="1">
        <v>24498</v>
      </c>
      <c r="E278" s="1"/>
      <c r="F278" s="1">
        <v>24590</v>
      </c>
      <c r="G278" s="1"/>
      <c r="H278" s="1">
        <f t="shared" si="16"/>
        <v>92</v>
      </c>
      <c r="I278" s="1"/>
      <c r="J278" s="5"/>
      <c r="K278" s="5"/>
    </row>
    <row r="279" spans="2:11">
      <c r="B279" s="99"/>
      <c r="C279" s="99"/>
      <c r="D279" s="1">
        <v>24404</v>
      </c>
      <c r="E279" s="1">
        <v>24440</v>
      </c>
      <c r="F279" s="1"/>
      <c r="G279" s="1"/>
      <c r="H279" s="1">
        <f>E279-D279</f>
        <v>36</v>
      </c>
      <c r="I279" s="1"/>
      <c r="J279" s="5"/>
      <c r="K279" s="5"/>
    </row>
    <row r="280" spans="2:11">
      <c r="B280" s="100"/>
      <c r="C280" s="100"/>
      <c r="D280" s="1"/>
      <c r="E280" s="1">
        <v>24440</v>
      </c>
      <c r="F280" s="1"/>
      <c r="G280" s="1">
        <v>24451</v>
      </c>
      <c r="H280" s="1">
        <f>E280-G280</f>
        <v>-11</v>
      </c>
      <c r="I280" s="1"/>
      <c r="J280" s="5">
        <f>H277+H278+H279+H280</f>
        <v>174</v>
      </c>
      <c r="K280" s="5">
        <f>J280*40</f>
        <v>6960</v>
      </c>
    </row>
    <row r="281" spans="2:11">
      <c r="B281" s="98" t="s">
        <v>550</v>
      </c>
      <c r="C281" s="98" t="s">
        <v>547</v>
      </c>
      <c r="D281" s="1">
        <v>24330</v>
      </c>
      <c r="E281" s="1">
        <v>24400</v>
      </c>
      <c r="F281" s="1"/>
      <c r="G281" s="1"/>
      <c r="H281" s="1">
        <f>E281-D281</f>
        <v>70</v>
      </c>
      <c r="I281" s="1"/>
      <c r="J281" s="5"/>
      <c r="K281" s="5"/>
    </row>
    <row r="282" spans="2:11">
      <c r="B282" s="100"/>
      <c r="C282" s="100"/>
      <c r="D282" s="1">
        <v>24330</v>
      </c>
      <c r="E282" s="1">
        <v>24400</v>
      </c>
      <c r="F282" s="1"/>
      <c r="G282" s="1"/>
      <c r="H282" s="1">
        <f>E282-D282</f>
        <v>70</v>
      </c>
      <c r="I282" s="1"/>
      <c r="J282" s="5">
        <v>140</v>
      </c>
      <c r="K282" s="5">
        <f>J282*40</f>
        <v>5600</v>
      </c>
    </row>
    <row r="283" spans="2:11">
      <c r="B283" s="1"/>
      <c r="C283" s="1"/>
      <c r="D283" s="1"/>
      <c r="E283" s="1"/>
      <c r="F283" s="1"/>
      <c r="G283" s="1"/>
      <c r="H283" s="5">
        <f>SUM(H167:H282)</f>
        <v>8974</v>
      </c>
      <c r="I283" s="5">
        <f>H283*40</f>
        <v>358960</v>
      </c>
      <c r="J283" s="1"/>
      <c r="K283" s="1"/>
    </row>
    <row r="287" spans="2:11">
      <c r="B287" s="5" t="s">
        <v>76</v>
      </c>
      <c r="C287" s="5">
        <v>2018</v>
      </c>
      <c r="D287" s="1"/>
      <c r="E287" s="1"/>
      <c r="F287" s="1"/>
      <c r="G287" s="1"/>
      <c r="H287" s="1"/>
      <c r="I287" s="1"/>
      <c r="J287" s="104" t="s">
        <v>527</v>
      </c>
      <c r="K287" s="105"/>
    </row>
    <row r="288" spans="2:11">
      <c r="B288" s="3"/>
      <c r="C288" s="3"/>
      <c r="D288" s="3"/>
      <c r="E288" s="3"/>
      <c r="F288" s="3"/>
      <c r="G288" s="3"/>
      <c r="H288" s="3" t="s">
        <v>4</v>
      </c>
      <c r="I288" s="3"/>
      <c r="J288" s="106"/>
      <c r="K288" s="107"/>
    </row>
    <row r="289" spans="2:11">
      <c r="B289" s="4" t="s">
        <v>0</v>
      </c>
      <c r="C289" s="4" t="s">
        <v>5</v>
      </c>
      <c r="D289" s="4" t="s">
        <v>2</v>
      </c>
      <c r="E289" s="4" t="s">
        <v>6</v>
      </c>
      <c r="F289" s="4" t="s">
        <v>3</v>
      </c>
      <c r="G289" s="4" t="s">
        <v>7</v>
      </c>
      <c r="H289" s="4" t="s">
        <v>8</v>
      </c>
      <c r="I289" s="4" t="s">
        <v>9</v>
      </c>
      <c r="J289" s="76" t="s">
        <v>525</v>
      </c>
      <c r="K289" s="77" t="s">
        <v>526</v>
      </c>
    </row>
    <row r="290" spans="2:11">
      <c r="B290" s="98" t="s">
        <v>551</v>
      </c>
      <c r="C290" s="98" t="s">
        <v>547</v>
      </c>
      <c r="D290" s="1">
        <v>24310</v>
      </c>
      <c r="E290" s="1"/>
      <c r="F290" s="1"/>
      <c r="G290" s="1">
        <v>24280</v>
      </c>
      <c r="H290" s="1">
        <f>G290-D290</f>
        <v>-30</v>
      </c>
      <c r="I290" s="1"/>
      <c r="J290" s="1"/>
      <c r="K290" s="1"/>
    </row>
    <row r="291" spans="2:11">
      <c r="B291" s="99"/>
      <c r="C291" s="99"/>
      <c r="D291" s="1">
        <v>24310</v>
      </c>
      <c r="E291" s="1"/>
      <c r="F291" s="1"/>
      <c r="G291" s="1">
        <v>24280</v>
      </c>
      <c r="H291" s="1">
        <f>G291-D291</f>
        <v>-30</v>
      </c>
      <c r="I291" s="1"/>
      <c r="J291" s="1"/>
      <c r="K291" s="1"/>
    </row>
    <row r="292" spans="2:11">
      <c r="B292" s="99"/>
      <c r="C292" s="99"/>
      <c r="D292" s="1">
        <v>24208</v>
      </c>
      <c r="E292" s="1">
        <v>24260</v>
      </c>
      <c r="F292" s="1"/>
      <c r="G292" s="1"/>
      <c r="H292" s="1">
        <f>E292-D292</f>
        <v>52</v>
      </c>
      <c r="I292" s="1"/>
      <c r="J292" s="1"/>
      <c r="K292" s="1"/>
    </row>
    <row r="293" spans="2:11">
      <c r="B293" s="99"/>
      <c r="C293" s="99"/>
      <c r="D293" s="1">
        <v>24180</v>
      </c>
      <c r="E293" s="1">
        <v>24260</v>
      </c>
      <c r="F293" s="1"/>
      <c r="G293" s="1"/>
      <c r="H293" s="1">
        <f t="shared" ref="H293:H294" si="17">E293-D293</f>
        <v>80</v>
      </c>
      <c r="I293" s="1"/>
      <c r="J293" s="1"/>
      <c r="K293" s="1"/>
    </row>
    <row r="294" spans="2:11">
      <c r="B294" s="99"/>
      <c r="C294" s="99"/>
      <c r="D294" s="1">
        <v>24162</v>
      </c>
      <c r="E294" s="1">
        <v>24260</v>
      </c>
      <c r="F294" s="1"/>
      <c r="G294" s="1"/>
      <c r="H294" s="1">
        <f t="shared" si="17"/>
        <v>98</v>
      </c>
      <c r="I294" s="1"/>
      <c r="J294" s="1"/>
      <c r="K294" s="1"/>
    </row>
    <row r="295" spans="2:11">
      <c r="B295" s="99"/>
      <c r="C295" s="99"/>
      <c r="D295" s="1"/>
      <c r="E295" s="1">
        <v>24230</v>
      </c>
      <c r="F295" s="1"/>
      <c r="G295" s="1">
        <v>24255</v>
      </c>
      <c r="H295" s="1">
        <f>E295-G295</f>
        <v>-25</v>
      </c>
      <c r="I295" s="1"/>
      <c r="J295" s="1"/>
      <c r="K295" s="1"/>
    </row>
    <row r="296" spans="2:11">
      <c r="B296" s="99"/>
      <c r="C296" s="99"/>
      <c r="D296" s="1"/>
      <c r="E296" s="1">
        <v>24230</v>
      </c>
      <c r="F296" s="1"/>
      <c r="G296" s="1">
        <v>24255</v>
      </c>
      <c r="H296" s="1">
        <f>E296-G296</f>
        <v>-25</v>
      </c>
      <c r="I296" s="1"/>
      <c r="J296" s="1"/>
      <c r="K296" s="1"/>
    </row>
    <row r="297" spans="2:11">
      <c r="B297" s="99"/>
      <c r="C297" s="99"/>
      <c r="D297" s="1">
        <v>24280</v>
      </c>
      <c r="E297" s="1"/>
      <c r="F297" s="1">
        <v>24400</v>
      </c>
      <c r="G297" s="1"/>
      <c r="H297" s="1">
        <f>F297-D297</f>
        <v>120</v>
      </c>
      <c r="I297" s="1"/>
      <c r="J297" s="1"/>
      <c r="K297" s="1"/>
    </row>
    <row r="298" spans="2:11">
      <c r="B298" s="100"/>
      <c r="C298" s="100"/>
      <c r="D298" s="1">
        <v>24280</v>
      </c>
      <c r="E298" s="1"/>
      <c r="F298" s="1">
        <v>24430</v>
      </c>
      <c r="G298" s="1"/>
      <c r="H298" s="1">
        <f>F298-D298</f>
        <v>150</v>
      </c>
      <c r="I298" s="1"/>
      <c r="J298" s="5">
        <v>390</v>
      </c>
      <c r="K298" s="5">
        <f>J298*40</f>
        <v>15600</v>
      </c>
    </row>
    <row r="299" spans="2:11">
      <c r="B299" s="98" t="s">
        <v>554</v>
      </c>
      <c r="C299" s="98" t="s">
        <v>547</v>
      </c>
      <c r="D299" s="1">
        <v>24501</v>
      </c>
      <c r="E299" s="1"/>
      <c r="F299" s="1"/>
      <c r="G299" s="1">
        <v>24460</v>
      </c>
      <c r="H299" s="1">
        <f>G299-D299</f>
        <v>-41</v>
      </c>
      <c r="I299" s="1"/>
      <c r="J299" s="5"/>
      <c r="K299" s="5"/>
    </row>
    <row r="300" spans="2:11">
      <c r="B300" s="99"/>
      <c r="C300" s="99"/>
      <c r="D300" s="1">
        <v>24501</v>
      </c>
      <c r="E300" s="1"/>
      <c r="F300" s="1"/>
      <c r="G300" s="1">
        <v>24460</v>
      </c>
      <c r="H300" s="1">
        <f>G300-D300</f>
        <v>-41</v>
      </c>
      <c r="I300" s="1"/>
      <c r="J300" s="5"/>
      <c r="K300" s="5"/>
    </row>
    <row r="301" spans="2:11">
      <c r="B301" s="99"/>
      <c r="C301" s="99"/>
      <c r="D301" s="1">
        <v>24414</v>
      </c>
      <c r="E301" s="1">
        <v>24450</v>
      </c>
      <c r="F301" s="1"/>
      <c r="G301" s="1"/>
      <c r="H301" s="1">
        <f>E301-D301</f>
        <v>36</v>
      </c>
      <c r="I301" s="1"/>
      <c r="J301" s="5"/>
      <c r="K301" s="5"/>
    </row>
    <row r="302" spans="2:11">
      <c r="B302" s="99"/>
      <c r="C302" s="99"/>
      <c r="D302" s="1"/>
      <c r="E302" s="1">
        <v>24450</v>
      </c>
      <c r="F302" s="1"/>
      <c r="G302" s="1">
        <v>24480</v>
      </c>
      <c r="H302" s="1">
        <f>E302-G302</f>
        <v>-30</v>
      </c>
      <c r="I302" s="1"/>
      <c r="J302" s="5"/>
      <c r="K302" s="5"/>
    </row>
    <row r="303" spans="2:11">
      <c r="B303" s="99"/>
      <c r="C303" s="99"/>
      <c r="D303" s="1">
        <v>24503</v>
      </c>
      <c r="E303" s="1"/>
      <c r="F303" s="1"/>
      <c r="G303" s="1">
        <v>24475</v>
      </c>
      <c r="H303" s="1">
        <f>G303-D303</f>
        <v>-28</v>
      </c>
      <c r="I303" s="1"/>
      <c r="J303" s="5"/>
      <c r="K303" s="5"/>
    </row>
    <row r="304" spans="2:11">
      <c r="B304" s="99"/>
      <c r="C304" s="99"/>
      <c r="D304" s="1">
        <v>24503</v>
      </c>
      <c r="E304" s="1"/>
      <c r="F304" s="1"/>
      <c r="G304" s="1">
        <v>24475</v>
      </c>
      <c r="H304" s="1">
        <f>G304-D304</f>
        <v>-28</v>
      </c>
      <c r="I304" s="1"/>
      <c r="J304" s="5"/>
      <c r="K304" s="5"/>
    </row>
    <row r="305" spans="2:11">
      <c r="B305" s="99"/>
      <c r="C305" s="99"/>
      <c r="D305" s="1">
        <v>24505</v>
      </c>
      <c r="E305" s="1"/>
      <c r="F305" s="1">
        <v>24565</v>
      </c>
      <c r="G305" s="1"/>
      <c r="H305" s="1">
        <f>F305-D305</f>
        <v>60</v>
      </c>
      <c r="I305" s="1"/>
      <c r="J305" s="5"/>
      <c r="K305" s="5"/>
    </row>
    <row r="306" spans="2:11">
      <c r="B306" s="100"/>
      <c r="C306" s="100"/>
      <c r="D306" s="1">
        <v>24505</v>
      </c>
      <c r="E306" s="1"/>
      <c r="F306" s="1">
        <v>24600</v>
      </c>
      <c r="G306" s="1"/>
      <c r="H306" s="1">
        <f>F306-D306</f>
        <v>95</v>
      </c>
      <c r="I306" s="1"/>
      <c r="J306" s="5">
        <f>H299+H300+H301+H302+H303+H304+H305+H306</f>
        <v>23</v>
      </c>
      <c r="K306" s="5">
        <f>J306*40</f>
        <v>920</v>
      </c>
    </row>
    <row r="307" spans="2:11">
      <c r="B307" s="98" t="s">
        <v>555</v>
      </c>
      <c r="C307" s="98" t="s">
        <v>547</v>
      </c>
      <c r="D307" s="1">
        <v>24622</v>
      </c>
      <c r="E307" s="1"/>
      <c r="F307" s="1">
        <v>24670</v>
      </c>
      <c r="G307" s="1"/>
      <c r="H307" s="1">
        <f>F307-D307</f>
        <v>48</v>
      </c>
      <c r="I307" s="1"/>
      <c r="J307" s="5"/>
      <c r="K307" s="5"/>
    </row>
    <row r="308" spans="2:11">
      <c r="B308" s="99"/>
      <c r="C308" s="99"/>
      <c r="D308" s="1">
        <v>24622</v>
      </c>
      <c r="E308" s="1"/>
      <c r="F308" s="1">
        <v>24696</v>
      </c>
      <c r="G308" s="1"/>
      <c r="H308" s="1">
        <f>F308-D308</f>
        <v>74</v>
      </c>
      <c r="I308" s="1"/>
      <c r="J308" s="5"/>
      <c r="K308" s="5"/>
    </row>
    <row r="309" spans="2:11">
      <c r="B309" s="99"/>
      <c r="C309" s="99"/>
      <c r="D309" s="1">
        <v>24494</v>
      </c>
      <c r="E309" s="1">
        <v>24540</v>
      </c>
      <c r="F309" s="1"/>
      <c r="G309" s="1"/>
      <c r="H309" s="1">
        <f>E309-D309</f>
        <v>46</v>
      </c>
      <c r="I309" s="1"/>
      <c r="J309" s="5"/>
      <c r="K309" s="5"/>
    </row>
    <row r="310" spans="2:11">
      <c r="B310" s="99"/>
      <c r="C310" s="99"/>
      <c r="D310" s="1">
        <v>24485</v>
      </c>
      <c r="E310" s="1">
        <v>24540</v>
      </c>
      <c r="F310" s="1"/>
      <c r="G310" s="1"/>
      <c r="H310" s="1">
        <f t="shared" ref="H310:H314" si="18">E310-D310</f>
        <v>55</v>
      </c>
      <c r="I310" s="1"/>
      <c r="J310" s="5"/>
      <c r="K310" s="5"/>
    </row>
    <row r="311" spans="2:11">
      <c r="B311" s="99"/>
      <c r="C311" s="99"/>
      <c r="D311" s="1">
        <v>24440</v>
      </c>
      <c r="E311" s="1">
        <v>24500</v>
      </c>
      <c r="F311" s="1"/>
      <c r="G311" s="1"/>
      <c r="H311" s="1">
        <f t="shared" si="18"/>
        <v>60</v>
      </c>
      <c r="I311" s="1"/>
      <c r="J311" s="5"/>
      <c r="K311" s="5"/>
    </row>
    <row r="312" spans="2:11">
      <c r="B312" s="99"/>
      <c r="C312" s="99"/>
      <c r="D312" s="1">
        <v>24415</v>
      </c>
      <c r="E312" s="1">
        <v>24500</v>
      </c>
      <c r="F312" s="1"/>
      <c r="G312" s="1"/>
      <c r="H312" s="1">
        <f t="shared" si="18"/>
        <v>85</v>
      </c>
      <c r="I312" s="1"/>
      <c r="J312" s="5"/>
      <c r="K312" s="5"/>
    </row>
    <row r="313" spans="2:11">
      <c r="B313" s="99"/>
      <c r="C313" s="99"/>
      <c r="D313" s="1">
        <v>24220</v>
      </c>
      <c r="E313" s="1">
        <v>24300</v>
      </c>
      <c r="F313" s="1"/>
      <c r="G313" s="1"/>
      <c r="H313" s="1">
        <f t="shared" si="18"/>
        <v>80</v>
      </c>
      <c r="I313" s="1"/>
      <c r="J313" s="5"/>
      <c r="K313" s="5"/>
    </row>
    <row r="314" spans="2:11">
      <c r="B314" s="100"/>
      <c r="C314" s="100"/>
      <c r="D314" s="1">
        <v>24142</v>
      </c>
      <c r="E314" s="1">
        <v>24300</v>
      </c>
      <c r="F314" s="1"/>
      <c r="G314" s="1"/>
      <c r="H314" s="1">
        <f t="shared" si="18"/>
        <v>158</v>
      </c>
      <c r="I314" s="1"/>
      <c r="J314" s="5">
        <f>H307+H308+H309+H310+H311+H312+H313+H314</f>
        <v>606</v>
      </c>
      <c r="K314" s="5">
        <f>J314*40</f>
        <v>24240</v>
      </c>
    </row>
    <row r="315" spans="2:11">
      <c r="B315" s="98" t="s">
        <v>556</v>
      </c>
      <c r="C315" s="98" t="s">
        <v>547</v>
      </c>
      <c r="D315" s="1">
        <v>24480</v>
      </c>
      <c r="E315" s="1"/>
      <c r="F315" s="1">
        <v>24560</v>
      </c>
      <c r="G315" s="1"/>
      <c r="H315" s="1">
        <f>F315-D315</f>
        <v>80</v>
      </c>
      <c r="I315" s="1"/>
      <c r="J315" s="5"/>
      <c r="K315" s="5"/>
    </row>
    <row r="316" spans="2:11">
      <c r="B316" s="99"/>
      <c r="C316" s="99"/>
      <c r="D316" s="1">
        <v>24480</v>
      </c>
      <c r="E316" s="1"/>
      <c r="F316" s="1">
        <v>24560</v>
      </c>
      <c r="G316" s="1"/>
      <c r="H316" s="1">
        <f t="shared" ref="H316:H321" si="19">F316-D316</f>
        <v>80</v>
      </c>
      <c r="I316" s="1"/>
      <c r="J316" s="5"/>
      <c r="K316" s="5"/>
    </row>
    <row r="317" spans="2:11">
      <c r="B317" s="99"/>
      <c r="C317" s="99"/>
      <c r="D317" s="1">
        <v>24530</v>
      </c>
      <c r="E317" s="1"/>
      <c r="F317" s="1">
        <v>24590</v>
      </c>
      <c r="G317" s="1"/>
      <c r="H317" s="1">
        <f t="shared" si="19"/>
        <v>60</v>
      </c>
      <c r="I317" s="1"/>
      <c r="J317" s="5"/>
      <c r="K317" s="5"/>
    </row>
    <row r="318" spans="2:11">
      <c r="B318" s="99"/>
      <c r="C318" s="99"/>
      <c r="D318" s="1">
        <v>24530</v>
      </c>
      <c r="E318" s="1"/>
      <c r="F318" s="1">
        <v>24572</v>
      </c>
      <c r="G318" s="1"/>
      <c r="H318" s="1">
        <f t="shared" si="19"/>
        <v>42</v>
      </c>
      <c r="I318" s="1"/>
      <c r="J318" s="5"/>
      <c r="K318" s="5"/>
    </row>
    <row r="319" spans="2:11">
      <c r="B319" s="99"/>
      <c r="C319" s="99"/>
      <c r="D319" s="1">
        <v>24530</v>
      </c>
      <c r="E319" s="1"/>
      <c r="F319" s="1">
        <v>24598</v>
      </c>
      <c r="G319" s="1"/>
      <c r="H319" s="1">
        <f t="shared" si="19"/>
        <v>68</v>
      </c>
      <c r="I319" s="1"/>
      <c r="J319" s="5"/>
      <c r="K319" s="5"/>
    </row>
    <row r="320" spans="2:11">
      <c r="B320" s="99"/>
      <c r="C320" s="99"/>
      <c r="D320" s="1">
        <v>24550</v>
      </c>
      <c r="E320" s="1"/>
      <c r="F320" s="1">
        <v>24800</v>
      </c>
      <c r="G320" s="1"/>
      <c r="H320" s="1">
        <f t="shared" si="19"/>
        <v>250</v>
      </c>
      <c r="I320" s="1"/>
      <c r="J320" s="5"/>
      <c r="K320" s="5"/>
    </row>
    <row r="321" spans="2:11">
      <c r="B321" s="100"/>
      <c r="C321" s="100"/>
      <c r="D321" s="1">
        <v>24550</v>
      </c>
      <c r="E321" s="1"/>
      <c r="F321" s="1">
        <v>24840</v>
      </c>
      <c r="G321" s="1"/>
      <c r="H321" s="1">
        <f t="shared" si="19"/>
        <v>290</v>
      </c>
      <c r="I321" s="1"/>
      <c r="J321" s="5">
        <f>H315+H316+H317+H318+H319+H320+H321</f>
        <v>870</v>
      </c>
      <c r="K321" s="5">
        <f>J321*40</f>
        <v>34800</v>
      </c>
    </row>
    <row r="322" spans="2:11">
      <c r="B322" s="98" t="s">
        <v>557</v>
      </c>
      <c r="C322" s="98" t="s">
        <v>547</v>
      </c>
      <c r="D322" s="1">
        <v>24700</v>
      </c>
      <c r="E322" s="1">
        <v>24782</v>
      </c>
      <c r="F322" s="1"/>
      <c r="G322" s="1"/>
      <c r="H322" s="1">
        <f>E322-D322</f>
        <v>82</v>
      </c>
      <c r="I322" s="1"/>
      <c r="J322" s="5"/>
      <c r="K322" s="5"/>
    </row>
    <row r="323" spans="2:11">
      <c r="B323" s="99"/>
      <c r="C323" s="99"/>
      <c r="D323" s="1">
        <v>24680</v>
      </c>
      <c r="E323" s="1">
        <v>24782</v>
      </c>
      <c r="F323" s="1"/>
      <c r="G323" s="1"/>
      <c r="H323" s="1">
        <f>E323-D323</f>
        <v>102</v>
      </c>
      <c r="I323" s="1"/>
      <c r="J323" s="5"/>
      <c r="K323" s="5"/>
    </row>
    <row r="324" spans="2:11">
      <c r="B324" s="99"/>
      <c r="C324" s="99"/>
      <c r="D324" s="1">
        <v>24680</v>
      </c>
      <c r="E324" s="1">
        <v>24782</v>
      </c>
      <c r="F324" s="1"/>
      <c r="G324" s="1"/>
      <c r="H324" s="1">
        <v>102</v>
      </c>
      <c r="I324" s="1"/>
      <c r="J324" s="5"/>
      <c r="K324" s="5"/>
    </row>
    <row r="325" spans="2:11">
      <c r="B325" s="99"/>
      <c r="C325" s="99"/>
      <c r="D325" s="1">
        <v>24800</v>
      </c>
      <c r="E325" s="1"/>
      <c r="F325" s="1">
        <v>24880</v>
      </c>
      <c r="G325" s="1"/>
      <c r="H325" s="1">
        <f>F325-D325</f>
        <v>80</v>
      </c>
      <c r="I325" s="1"/>
      <c r="J325" s="5"/>
      <c r="K325" s="5"/>
    </row>
    <row r="326" spans="2:11">
      <c r="B326" s="99"/>
      <c r="C326" s="99"/>
      <c r="D326" s="1">
        <v>24800</v>
      </c>
      <c r="E326" s="1"/>
      <c r="F326" s="1">
        <v>24880</v>
      </c>
      <c r="G326" s="1"/>
      <c r="H326" s="1">
        <f t="shared" ref="H326:H336" si="20">F326-D326</f>
        <v>80</v>
      </c>
      <c r="I326" s="1"/>
      <c r="J326" s="5"/>
      <c r="K326" s="5"/>
    </row>
    <row r="327" spans="2:11">
      <c r="B327" s="99"/>
      <c r="C327" s="99"/>
      <c r="D327" s="1">
        <v>24800</v>
      </c>
      <c r="E327" s="1"/>
      <c r="F327" s="1">
        <v>24915</v>
      </c>
      <c r="G327" s="1"/>
      <c r="H327" s="1">
        <f>F327-D327</f>
        <v>115</v>
      </c>
      <c r="I327" s="1"/>
      <c r="J327" s="5"/>
      <c r="K327" s="5"/>
    </row>
    <row r="328" spans="2:11">
      <c r="B328" s="99"/>
      <c r="C328" s="99"/>
      <c r="D328" s="1">
        <v>24790</v>
      </c>
      <c r="E328" s="1"/>
      <c r="F328" s="1">
        <v>24921</v>
      </c>
      <c r="G328" s="1"/>
      <c r="H328" s="1">
        <f t="shared" si="20"/>
        <v>131</v>
      </c>
      <c r="I328" s="1"/>
      <c r="J328" s="5"/>
      <c r="K328" s="5"/>
    </row>
    <row r="329" spans="2:11">
      <c r="B329" s="99"/>
      <c r="C329" s="99"/>
      <c r="D329" s="1">
        <v>24790</v>
      </c>
      <c r="E329" s="1"/>
      <c r="F329" s="1">
        <v>24945</v>
      </c>
      <c r="G329" s="1"/>
      <c r="H329" s="1">
        <f t="shared" si="20"/>
        <v>155</v>
      </c>
      <c r="I329" s="1"/>
      <c r="J329" s="5"/>
      <c r="K329" s="5"/>
    </row>
    <row r="330" spans="2:11">
      <c r="B330" s="100"/>
      <c r="C330" s="100"/>
      <c r="D330" s="1">
        <v>24790</v>
      </c>
      <c r="E330" s="1"/>
      <c r="F330" s="1">
        <v>24960</v>
      </c>
      <c r="G330" s="1"/>
      <c r="H330" s="1">
        <f t="shared" si="20"/>
        <v>170</v>
      </c>
      <c r="I330" s="1"/>
      <c r="J330" s="5">
        <f>H322+H323+H324+H325+H326+H327+H328+H329+H330</f>
        <v>1017</v>
      </c>
      <c r="K330" s="5">
        <f>J330*40</f>
        <v>40680</v>
      </c>
    </row>
    <row r="331" spans="2:11">
      <c r="B331" s="98" t="s">
        <v>558</v>
      </c>
      <c r="C331" s="98" t="s">
        <v>547</v>
      </c>
      <c r="D331" s="1">
        <v>24995</v>
      </c>
      <c r="E331" s="1"/>
      <c r="F331" s="1">
        <v>25055</v>
      </c>
      <c r="G331" s="1"/>
      <c r="H331" s="1">
        <f t="shared" si="20"/>
        <v>60</v>
      </c>
      <c r="I331" s="1"/>
      <c r="J331" s="5"/>
      <c r="K331" s="5"/>
    </row>
    <row r="332" spans="2:11">
      <c r="B332" s="99"/>
      <c r="C332" s="99"/>
      <c r="D332" s="1">
        <v>24995</v>
      </c>
      <c r="E332" s="1"/>
      <c r="F332" s="1">
        <v>25080</v>
      </c>
      <c r="G332" s="1"/>
      <c r="H332" s="1">
        <f t="shared" si="20"/>
        <v>85</v>
      </c>
      <c r="I332" s="1"/>
      <c r="J332" s="5"/>
      <c r="K332" s="5"/>
    </row>
    <row r="333" spans="2:11">
      <c r="B333" s="99"/>
      <c r="C333" s="99"/>
      <c r="D333" s="1">
        <v>24995</v>
      </c>
      <c r="E333" s="1"/>
      <c r="F333" s="1">
        <v>25097</v>
      </c>
      <c r="G333" s="1"/>
      <c r="H333" s="1">
        <f t="shared" si="20"/>
        <v>102</v>
      </c>
      <c r="I333" s="1"/>
      <c r="J333" s="5"/>
      <c r="K333" s="5"/>
    </row>
    <row r="334" spans="2:11">
      <c r="B334" s="99"/>
      <c r="C334" s="99"/>
      <c r="D334" s="1">
        <v>25025</v>
      </c>
      <c r="E334" s="1"/>
      <c r="F334" s="1">
        <v>25110</v>
      </c>
      <c r="G334" s="1"/>
      <c r="H334" s="1">
        <f t="shared" si="20"/>
        <v>85</v>
      </c>
      <c r="I334" s="1"/>
      <c r="J334" s="5"/>
      <c r="K334" s="5"/>
    </row>
    <row r="335" spans="2:11">
      <c r="B335" s="99"/>
      <c r="C335" s="99"/>
      <c r="D335" s="1">
        <v>25025</v>
      </c>
      <c r="E335" s="1"/>
      <c r="F335" s="1">
        <v>25140</v>
      </c>
      <c r="G335" s="1"/>
      <c r="H335" s="1">
        <f t="shared" si="20"/>
        <v>115</v>
      </c>
      <c r="I335" s="1"/>
      <c r="J335" s="5"/>
      <c r="K335" s="5"/>
    </row>
    <row r="336" spans="2:11">
      <c r="B336" s="100"/>
      <c r="C336" s="100"/>
      <c r="D336" s="1">
        <v>25025</v>
      </c>
      <c r="E336" s="1"/>
      <c r="F336" s="1">
        <v>25140</v>
      </c>
      <c r="G336" s="1"/>
      <c r="H336" s="1">
        <f t="shared" si="20"/>
        <v>115</v>
      </c>
      <c r="I336" s="1"/>
      <c r="J336" s="5">
        <f>H331+H332+H333+H334+H335+H336</f>
        <v>562</v>
      </c>
      <c r="K336" s="5">
        <f>J336*40</f>
        <v>22480</v>
      </c>
    </row>
    <row r="337" spans="2:11">
      <c r="B337" s="98" t="s">
        <v>559</v>
      </c>
      <c r="C337" s="98" t="s">
        <v>547</v>
      </c>
      <c r="D337" s="1">
        <v>25190</v>
      </c>
      <c r="E337" s="1"/>
      <c r="F337" s="1"/>
      <c r="G337" s="1">
        <v>25140</v>
      </c>
      <c r="H337" s="1">
        <f>G337-D337</f>
        <v>-50</v>
      </c>
      <c r="I337" s="1"/>
      <c r="J337" s="5"/>
      <c r="K337" s="5"/>
    </row>
    <row r="338" spans="2:11">
      <c r="B338" s="99"/>
      <c r="C338" s="99"/>
      <c r="D338" s="1">
        <v>25190</v>
      </c>
      <c r="E338" s="1"/>
      <c r="F338" s="1"/>
      <c r="G338" s="1">
        <v>25140</v>
      </c>
      <c r="H338" s="1">
        <f t="shared" ref="H338:H340" si="21">G338-D338</f>
        <v>-50</v>
      </c>
      <c r="I338" s="1"/>
      <c r="J338" s="5"/>
      <c r="K338" s="5"/>
    </row>
    <row r="339" spans="2:11">
      <c r="B339" s="99"/>
      <c r="C339" s="99"/>
      <c r="D339" s="1">
        <v>25205</v>
      </c>
      <c r="E339" s="1"/>
      <c r="F339" s="1"/>
      <c r="G339" s="1">
        <v>25125</v>
      </c>
      <c r="H339" s="1">
        <f t="shared" si="21"/>
        <v>-80</v>
      </c>
      <c r="I339" s="1"/>
      <c r="J339" s="5"/>
      <c r="K339" s="5"/>
    </row>
    <row r="340" spans="2:11">
      <c r="B340" s="99"/>
      <c r="C340" s="99"/>
      <c r="D340" s="1">
        <v>25205</v>
      </c>
      <c r="E340" s="1"/>
      <c r="F340" s="1"/>
      <c r="G340" s="1">
        <v>25125</v>
      </c>
      <c r="H340" s="1">
        <f t="shared" si="21"/>
        <v>-80</v>
      </c>
      <c r="I340" s="1"/>
      <c r="J340" s="5"/>
      <c r="K340" s="5"/>
    </row>
    <row r="341" spans="2:11">
      <c r="B341" s="99"/>
      <c r="C341" s="99"/>
      <c r="D341" s="1">
        <v>25140</v>
      </c>
      <c r="E341" s="1"/>
      <c r="F341" s="1">
        <v>25255</v>
      </c>
      <c r="G341" s="1"/>
      <c r="H341" s="1">
        <f>F341-D341</f>
        <v>115</v>
      </c>
      <c r="I341" s="1"/>
      <c r="J341" s="5"/>
      <c r="K341" s="5"/>
    </row>
    <row r="342" spans="2:11">
      <c r="B342" s="100"/>
      <c r="C342" s="100"/>
      <c r="D342" s="1">
        <v>25140</v>
      </c>
      <c r="E342" s="1"/>
      <c r="F342" s="1">
        <v>25255</v>
      </c>
      <c r="G342" s="1"/>
      <c r="H342" s="1">
        <f>F342-D342</f>
        <v>115</v>
      </c>
      <c r="I342" s="1"/>
      <c r="J342" s="5">
        <f>H337+H338+H339+H340+H341+H342</f>
        <v>-30</v>
      </c>
      <c r="K342" s="5">
        <f>J342*40</f>
        <v>-1200</v>
      </c>
    </row>
    <row r="343" spans="2:11">
      <c r="B343" s="98" t="s">
        <v>560</v>
      </c>
      <c r="C343" s="98" t="s">
        <v>547</v>
      </c>
      <c r="D343" s="1">
        <v>25055</v>
      </c>
      <c r="E343" s="1">
        <v>25120</v>
      </c>
      <c r="F343" s="1"/>
      <c r="G343" s="1"/>
      <c r="H343" s="1">
        <f>E343-D343</f>
        <v>65</v>
      </c>
      <c r="I343" s="1"/>
      <c r="J343" s="5"/>
      <c r="K343" s="5"/>
    </row>
    <row r="344" spans="2:11">
      <c r="B344" s="99"/>
      <c r="C344" s="99"/>
      <c r="D344" s="1">
        <v>25036</v>
      </c>
      <c r="E344" s="1">
        <v>25120</v>
      </c>
      <c r="F344" s="1"/>
      <c r="G344" s="1"/>
      <c r="H344" s="1">
        <f t="shared" ref="H344:H345" si="22">E344-D344</f>
        <v>84</v>
      </c>
      <c r="I344" s="1"/>
      <c r="J344" s="5"/>
      <c r="K344" s="5"/>
    </row>
    <row r="345" spans="2:11">
      <c r="B345" s="99"/>
      <c r="C345" s="99"/>
      <c r="D345" s="1">
        <v>25019</v>
      </c>
      <c r="E345" s="1">
        <v>25120</v>
      </c>
      <c r="F345" s="1"/>
      <c r="G345" s="1"/>
      <c r="H345" s="1">
        <f t="shared" si="22"/>
        <v>101</v>
      </c>
      <c r="I345" s="1"/>
      <c r="J345" s="5"/>
      <c r="K345" s="5"/>
    </row>
    <row r="346" spans="2:11">
      <c r="B346" s="99"/>
      <c r="C346" s="99"/>
      <c r="D346" s="1"/>
      <c r="E346" s="1">
        <v>24980</v>
      </c>
      <c r="F346" s="1"/>
      <c r="G346" s="1">
        <v>25040</v>
      </c>
      <c r="H346" s="1">
        <f>E346-G346</f>
        <v>-60</v>
      </c>
      <c r="I346" s="1"/>
      <c r="J346" s="5"/>
      <c r="K346" s="5"/>
    </row>
    <row r="347" spans="2:11">
      <c r="B347" s="99"/>
      <c r="C347" s="99"/>
      <c r="D347" s="1"/>
      <c r="E347" s="1">
        <v>24980</v>
      </c>
      <c r="F347" s="1"/>
      <c r="G347" s="1">
        <v>25040</v>
      </c>
      <c r="H347" s="1">
        <f>E347-G347</f>
        <v>-60</v>
      </c>
      <c r="I347" s="1"/>
      <c r="J347" s="5"/>
      <c r="K347" s="5"/>
    </row>
    <row r="348" spans="2:11">
      <c r="B348" s="99"/>
      <c r="C348" s="99"/>
      <c r="D348" s="1">
        <v>25000</v>
      </c>
      <c r="E348" s="1">
        <v>25040</v>
      </c>
      <c r="F348" s="1"/>
      <c r="G348" s="1"/>
      <c r="H348" s="1">
        <f>E348-D348</f>
        <v>40</v>
      </c>
      <c r="I348" s="1"/>
      <c r="J348" s="5"/>
      <c r="K348" s="5"/>
    </row>
    <row r="349" spans="2:11">
      <c r="B349" s="99"/>
      <c r="C349" s="99"/>
      <c r="D349" s="1"/>
      <c r="E349" s="1">
        <v>25040</v>
      </c>
      <c r="F349" s="1"/>
      <c r="G349" s="1">
        <v>25050</v>
      </c>
      <c r="H349" s="1">
        <f>E349-G349</f>
        <v>-10</v>
      </c>
      <c r="I349" s="1"/>
      <c r="J349" s="5"/>
      <c r="K349" s="5"/>
    </row>
    <row r="350" spans="2:11">
      <c r="B350" s="99"/>
      <c r="C350" s="99"/>
      <c r="D350" s="1">
        <v>25075</v>
      </c>
      <c r="E350" s="1"/>
      <c r="F350" s="1">
        <v>25147</v>
      </c>
      <c r="G350" s="1"/>
      <c r="H350" s="1">
        <f>F350-D350</f>
        <v>72</v>
      </c>
      <c r="I350" s="1"/>
      <c r="J350" s="5"/>
      <c r="K350" s="5"/>
    </row>
    <row r="351" spans="2:11">
      <c r="B351" s="99"/>
      <c r="C351" s="99"/>
      <c r="D351" s="1">
        <v>25075</v>
      </c>
      <c r="E351" s="1"/>
      <c r="F351" s="1">
        <v>25147</v>
      </c>
      <c r="G351" s="1"/>
      <c r="H351" s="1">
        <f t="shared" ref="H351:H352" si="23">F351-D351</f>
        <v>72</v>
      </c>
      <c r="I351" s="1"/>
      <c r="J351" s="5"/>
      <c r="K351" s="5"/>
    </row>
    <row r="352" spans="2:11">
      <c r="B352" s="100"/>
      <c r="C352" s="100"/>
      <c r="D352" s="1">
        <v>25075</v>
      </c>
      <c r="E352" s="1"/>
      <c r="F352" s="1">
        <v>25108</v>
      </c>
      <c r="G352" s="1"/>
      <c r="H352" s="1">
        <f t="shared" si="23"/>
        <v>33</v>
      </c>
      <c r="I352" s="1"/>
      <c r="J352" s="5">
        <f>H343+H344+H345+H346+H347+H348+H349+H350+H351+H352</f>
        <v>337</v>
      </c>
      <c r="K352" s="5">
        <f>J352*40</f>
        <v>13480</v>
      </c>
    </row>
    <row r="353" spans="2:11">
      <c r="B353" s="98" t="s">
        <v>562</v>
      </c>
      <c r="C353" s="98" t="s">
        <v>547</v>
      </c>
      <c r="D353" s="1">
        <v>24960</v>
      </c>
      <c r="E353" s="1">
        <v>25000</v>
      </c>
      <c r="F353" s="1"/>
      <c r="G353" s="1"/>
      <c r="H353" s="1">
        <f>E353-D353</f>
        <v>40</v>
      </c>
      <c r="I353" s="1"/>
      <c r="J353" s="5"/>
      <c r="K353" s="5"/>
    </row>
    <row r="354" spans="2:11">
      <c r="B354" s="99"/>
      <c r="C354" s="99"/>
      <c r="D354" s="1"/>
      <c r="E354" s="1">
        <v>25000</v>
      </c>
      <c r="F354" s="1"/>
      <c r="G354" s="1">
        <v>25060</v>
      </c>
      <c r="H354" s="1">
        <f>E354-G354</f>
        <v>-60</v>
      </c>
      <c r="I354" s="1"/>
      <c r="J354" s="5"/>
      <c r="K354" s="5"/>
    </row>
    <row r="355" spans="2:11">
      <c r="B355" s="99"/>
      <c r="C355" s="99"/>
      <c r="D355" s="1"/>
      <c r="E355" s="1">
        <v>25018</v>
      </c>
      <c r="F355" s="1"/>
      <c r="G355" s="1">
        <v>25060</v>
      </c>
      <c r="H355" s="1">
        <f t="shared" ref="H355:H357" si="24">E355-G355</f>
        <v>-42</v>
      </c>
      <c r="I355" s="1"/>
      <c r="J355" s="5"/>
      <c r="K355" s="5"/>
    </row>
    <row r="356" spans="2:11">
      <c r="B356" s="99"/>
      <c r="C356" s="99"/>
      <c r="D356" s="1"/>
      <c r="E356" s="1">
        <v>25025</v>
      </c>
      <c r="F356" s="1"/>
      <c r="G356" s="1">
        <v>25100</v>
      </c>
      <c r="H356" s="1">
        <f t="shared" si="24"/>
        <v>-75</v>
      </c>
      <c r="I356" s="1"/>
      <c r="J356" s="5"/>
      <c r="K356" s="5"/>
    </row>
    <row r="357" spans="2:11">
      <c r="B357" s="99"/>
      <c r="C357" s="99"/>
      <c r="D357" s="1"/>
      <c r="E357" s="1">
        <v>25025</v>
      </c>
      <c r="F357" s="1"/>
      <c r="G357" s="1">
        <v>25100</v>
      </c>
      <c r="H357" s="1">
        <f t="shared" si="24"/>
        <v>-75</v>
      </c>
      <c r="I357" s="1"/>
      <c r="J357" s="5"/>
      <c r="K357" s="5"/>
    </row>
    <row r="358" spans="2:11">
      <c r="B358" s="99"/>
      <c r="C358" s="99"/>
      <c r="D358" s="1">
        <v>25130</v>
      </c>
      <c r="E358" s="1"/>
      <c r="F358" s="1">
        <v>25195</v>
      </c>
      <c r="G358" s="1"/>
      <c r="H358" s="1">
        <f>F358-D358</f>
        <v>65</v>
      </c>
      <c r="I358" s="1"/>
      <c r="J358" s="5"/>
      <c r="K358" s="5"/>
    </row>
    <row r="359" spans="2:11">
      <c r="B359" s="99"/>
      <c r="C359" s="99"/>
      <c r="D359" s="1">
        <v>25130</v>
      </c>
      <c r="E359" s="1"/>
      <c r="F359" s="1">
        <v>25215</v>
      </c>
      <c r="G359" s="1"/>
      <c r="H359" s="1">
        <f t="shared" ref="H359:H360" si="25">F359-D359</f>
        <v>85</v>
      </c>
      <c r="I359" s="1"/>
      <c r="J359" s="5"/>
      <c r="K359" s="5"/>
    </row>
    <row r="360" spans="2:11">
      <c r="B360" s="100"/>
      <c r="C360" s="100"/>
      <c r="D360" s="1">
        <v>25130</v>
      </c>
      <c r="E360" s="1"/>
      <c r="F360" s="1">
        <v>25225</v>
      </c>
      <c r="G360" s="1"/>
      <c r="H360" s="1">
        <f t="shared" si="25"/>
        <v>95</v>
      </c>
      <c r="I360" s="1"/>
      <c r="J360" s="5">
        <f>H353+H354+H355+H356+H357+H359+H360</f>
        <v>-32</v>
      </c>
      <c r="K360" s="5">
        <f>J360*40</f>
        <v>-1280</v>
      </c>
    </row>
    <row r="361" spans="2:11">
      <c r="B361" s="98" t="s">
        <v>563</v>
      </c>
      <c r="C361" s="98" t="s">
        <v>547</v>
      </c>
      <c r="D361" s="1">
        <v>25260</v>
      </c>
      <c r="E361" s="1"/>
      <c r="F361" s="1">
        <v>25320</v>
      </c>
      <c r="G361" s="1"/>
      <c r="H361" s="1">
        <f>F361-D361</f>
        <v>60</v>
      </c>
      <c r="I361" s="1"/>
      <c r="J361" s="5"/>
      <c r="K361" s="5"/>
    </row>
    <row r="362" spans="2:11">
      <c r="B362" s="99"/>
      <c r="C362" s="99"/>
      <c r="D362" s="1">
        <v>25260</v>
      </c>
      <c r="E362" s="1"/>
      <c r="F362" s="1">
        <v>25330</v>
      </c>
      <c r="G362" s="1"/>
      <c r="H362" s="1">
        <f>F362-D362</f>
        <v>70</v>
      </c>
      <c r="I362" s="1"/>
      <c r="J362" s="5"/>
      <c r="K362" s="5"/>
    </row>
    <row r="363" spans="2:11">
      <c r="B363" s="99"/>
      <c r="C363" s="99"/>
      <c r="D363" s="1">
        <v>25260</v>
      </c>
      <c r="E363" s="1"/>
      <c r="F363" s="1">
        <v>25345</v>
      </c>
      <c r="G363" s="1"/>
      <c r="H363" s="1">
        <f>F363-D363</f>
        <v>85</v>
      </c>
      <c r="I363" s="1"/>
      <c r="J363" s="5"/>
      <c r="K363" s="5"/>
    </row>
    <row r="364" spans="2:11">
      <c r="B364" s="99"/>
      <c r="C364" s="99"/>
      <c r="D364" s="1">
        <v>25274</v>
      </c>
      <c r="E364" s="1">
        <v>25318</v>
      </c>
      <c r="F364" s="1"/>
      <c r="G364" s="1"/>
      <c r="H364" s="1">
        <f t="shared" ref="H364:H370" si="26">E364-D364</f>
        <v>44</v>
      </c>
      <c r="I364" s="1"/>
      <c r="J364" s="5"/>
      <c r="K364" s="5"/>
    </row>
    <row r="365" spans="2:11">
      <c r="B365" s="99"/>
      <c r="C365" s="99"/>
      <c r="D365" s="1">
        <v>25244</v>
      </c>
      <c r="E365" s="1">
        <v>25318</v>
      </c>
      <c r="F365" s="1"/>
      <c r="G365" s="1"/>
      <c r="H365" s="1">
        <f t="shared" si="26"/>
        <v>74</v>
      </c>
      <c r="I365" s="1"/>
      <c r="J365" s="5"/>
      <c r="K365" s="5"/>
    </row>
    <row r="366" spans="2:11">
      <c r="B366" s="99"/>
      <c r="C366" s="99"/>
      <c r="D366" s="1">
        <v>25215</v>
      </c>
      <c r="E366" s="1">
        <v>25318</v>
      </c>
      <c r="F366" s="1"/>
      <c r="G366" s="1"/>
      <c r="H366" s="1">
        <f t="shared" si="26"/>
        <v>103</v>
      </c>
      <c r="I366" s="1"/>
      <c r="J366" s="5"/>
      <c r="K366" s="5"/>
    </row>
    <row r="367" spans="2:11">
      <c r="B367" s="99"/>
      <c r="C367" s="99"/>
      <c r="D367" s="1">
        <v>25138</v>
      </c>
      <c r="E367" s="1">
        <v>25260</v>
      </c>
      <c r="F367" s="1"/>
      <c r="G367" s="1"/>
      <c r="H367" s="1">
        <f t="shared" si="26"/>
        <v>122</v>
      </c>
      <c r="I367" s="1"/>
      <c r="J367" s="5"/>
      <c r="K367" s="5"/>
    </row>
    <row r="368" spans="2:11">
      <c r="B368" s="99"/>
      <c r="C368" s="99"/>
      <c r="D368" s="1">
        <v>25130</v>
      </c>
      <c r="E368" s="1">
        <v>25260</v>
      </c>
      <c r="F368" s="1"/>
      <c r="G368" s="1"/>
      <c r="H368" s="1">
        <f t="shared" si="26"/>
        <v>130</v>
      </c>
      <c r="I368" s="1"/>
      <c r="J368" s="5"/>
      <c r="K368" s="5"/>
    </row>
    <row r="369" spans="2:11">
      <c r="B369" s="99"/>
      <c r="C369" s="99"/>
      <c r="D369" s="1">
        <v>25086</v>
      </c>
      <c r="E369" s="1">
        <v>25230</v>
      </c>
      <c r="F369" s="1"/>
      <c r="G369" s="1"/>
      <c r="H369" s="1">
        <f t="shared" si="26"/>
        <v>144</v>
      </c>
      <c r="I369" s="1"/>
      <c r="J369" s="5"/>
      <c r="K369" s="5"/>
    </row>
    <row r="370" spans="2:11">
      <c r="B370" s="100"/>
      <c r="C370" s="100"/>
      <c r="D370" s="1">
        <v>25086</v>
      </c>
      <c r="E370" s="1">
        <v>25230</v>
      </c>
      <c r="F370" s="1"/>
      <c r="G370" s="1"/>
      <c r="H370" s="1">
        <f t="shared" si="26"/>
        <v>144</v>
      </c>
      <c r="I370" s="1"/>
      <c r="J370" s="5">
        <f>H361+H362+H363+H364+H365+H366+H367+H368+H369+H370</f>
        <v>976</v>
      </c>
      <c r="K370" s="5">
        <f>J370*40</f>
        <v>39040</v>
      </c>
    </row>
    <row r="371" spans="2:11">
      <c r="B371" s="98" t="s">
        <v>564</v>
      </c>
      <c r="C371" s="98" t="s">
        <v>547</v>
      </c>
      <c r="D371" s="1"/>
      <c r="E371" s="1">
        <v>25170</v>
      </c>
      <c r="F371" s="1"/>
      <c r="G371" s="1">
        <v>25210</v>
      </c>
      <c r="H371" s="1">
        <f>E371-G371</f>
        <v>-40</v>
      </c>
      <c r="I371" s="1"/>
      <c r="J371" s="5"/>
      <c r="K371" s="5"/>
    </row>
    <row r="372" spans="2:11">
      <c r="B372" s="99"/>
      <c r="C372" s="99"/>
      <c r="D372" s="1"/>
      <c r="E372" s="1">
        <v>25170</v>
      </c>
      <c r="F372" s="1"/>
      <c r="G372" s="1">
        <v>25210</v>
      </c>
      <c r="H372" s="1">
        <f t="shared" ref="H372" si="27">E372-G372</f>
        <v>-40</v>
      </c>
      <c r="I372" s="1"/>
      <c r="J372" s="5"/>
      <c r="K372" s="5"/>
    </row>
    <row r="373" spans="2:11">
      <c r="B373" s="99"/>
      <c r="C373" s="99"/>
      <c r="D373" s="1">
        <v>25210</v>
      </c>
      <c r="E373" s="1"/>
      <c r="F373" s="1"/>
      <c r="G373" s="1">
        <v>25185</v>
      </c>
      <c r="H373" s="1">
        <f>G373-D373</f>
        <v>-25</v>
      </c>
      <c r="I373" s="1"/>
      <c r="J373" s="5"/>
      <c r="K373" s="5"/>
    </row>
    <row r="374" spans="2:11">
      <c r="B374" s="99"/>
      <c r="C374" s="99"/>
      <c r="D374" s="1">
        <v>25210</v>
      </c>
      <c r="E374" s="1"/>
      <c r="F374" s="1"/>
      <c r="G374" s="1">
        <v>25185</v>
      </c>
      <c r="H374" s="1">
        <f>G374-D374</f>
        <v>-25</v>
      </c>
      <c r="I374" s="1"/>
      <c r="J374" s="5"/>
      <c r="K374" s="5"/>
    </row>
    <row r="375" spans="2:11">
      <c r="B375" s="99"/>
      <c r="C375" s="99"/>
      <c r="D375" s="1"/>
      <c r="E375" s="1">
        <v>25140</v>
      </c>
      <c r="F375" s="1"/>
      <c r="G375" s="1">
        <v>25190</v>
      </c>
      <c r="H375" s="1">
        <f>E375-G375</f>
        <v>-50</v>
      </c>
      <c r="I375" s="1"/>
      <c r="J375" s="5"/>
      <c r="K375" s="5"/>
    </row>
    <row r="376" spans="2:11">
      <c r="B376" s="99"/>
      <c r="C376" s="99"/>
      <c r="D376" s="1">
        <v>25200</v>
      </c>
      <c r="E376" s="1"/>
      <c r="F376" s="1">
        <v>25300</v>
      </c>
      <c r="G376" s="1"/>
      <c r="H376" s="1">
        <f>F376-D376</f>
        <v>100</v>
      </c>
      <c r="I376" s="1"/>
      <c r="J376" s="5"/>
      <c r="K376" s="5"/>
    </row>
    <row r="377" spans="2:11">
      <c r="B377" s="99"/>
      <c r="C377" s="99"/>
      <c r="D377" s="1">
        <v>25200</v>
      </c>
      <c r="E377" s="1"/>
      <c r="F377" s="1">
        <v>25300</v>
      </c>
      <c r="G377" s="1"/>
      <c r="H377" s="1">
        <f t="shared" ref="H377:H381" si="28">F377-D377</f>
        <v>100</v>
      </c>
      <c r="I377" s="1"/>
      <c r="J377" s="5"/>
      <c r="K377" s="5"/>
    </row>
    <row r="378" spans="2:11">
      <c r="B378" s="99"/>
      <c r="C378" s="99"/>
      <c r="D378" s="1">
        <v>25220</v>
      </c>
      <c r="E378" s="1"/>
      <c r="F378" s="1">
        <v>25335</v>
      </c>
      <c r="G378" s="1"/>
      <c r="H378" s="1">
        <f t="shared" si="28"/>
        <v>115</v>
      </c>
      <c r="I378" s="1"/>
      <c r="J378" s="5"/>
      <c r="K378" s="5"/>
    </row>
    <row r="379" spans="2:11">
      <c r="B379" s="99"/>
      <c r="C379" s="99"/>
      <c r="D379" s="1">
        <v>25220</v>
      </c>
      <c r="E379" s="1"/>
      <c r="F379" s="1">
        <v>25335</v>
      </c>
      <c r="G379" s="1"/>
      <c r="H379" s="1">
        <f t="shared" si="28"/>
        <v>115</v>
      </c>
      <c r="I379" s="1"/>
      <c r="J379" s="5"/>
      <c r="K379" s="5"/>
    </row>
    <row r="380" spans="2:11">
      <c r="B380" s="99"/>
      <c r="C380" s="99"/>
      <c r="D380" s="1">
        <v>25270</v>
      </c>
      <c r="E380" s="1"/>
      <c r="F380" s="1">
        <v>25335</v>
      </c>
      <c r="G380" s="1"/>
      <c r="H380" s="1">
        <f t="shared" si="28"/>
        <v>65</v>
      </c>
      <c r="I380" s="1"/>
      <c r="J380" s="5"/>
      <c r="K380" s="5"/>
    </row>
    <row r="381" spans="2:11">
      <c r="B381" s="100"/>
      <c r="C381" s="100"/>
      <c r="D381" s="1">
        <v>25270</v>
      </c>
      <c r="E381" s="1"/>
      <c r="F381" s="1">
        <v>25335</v>
      </c>
      <c r="G381" s="1"/>
      <c r="H381" s="1">
        <f t="shared" si="28"/>
        <v>65</v>
      </c>
      <c r="I381" s="1"/>
      <c r="J381" s="5">
        <f>H371+H372+H373+H374+H375+H376+H377+H379+H380+H381</f>
        <v>265</v>
      </c>
      <c r="K381" s="5">
        <f>J381*40</f>
        <v>10600</v>
      </c>
    </row>
    <row r="382" spans="2:11">
      <c r="B382" s="98" t="s">
        <v>565</v>
      </c>
      <c r="C382" s="98" t="s">
        <v>547</v>
      </c>
      <c r="D382" s="1"/>
      <c r="E382" s="1">
        <v>25285</v>
      </c>
      <c r="F382" s="1"/>
      <c r="G382" s="1">
        <v>25335</v>
      </c>
      <c r="H382" s="1">
        <f>E382-G382</f>
        <v>-50</v>
      </c>
      <c r="I382" s="1"/>
      <c r="J382" s="5"/>
      <c r="K382" s="5"/>
    </row>
    <row r="383" spans="2:11">
      <c r="B383" s="99"/>
      <c r="C383" s="99"/>
      <c r="D383" s="1"/>
      <c r="E383" s="1">
        <v>25285</v>
      </c>
      <c r="F383" s="1"/>
      <c r="G383" s="1">
        <v>25335</v>
      </c>
      <c r="H383" s="1">
        <f t="shared" ref="H383" si="29">E383-G383</f>
        <v>-50</v>
      </c>
      <c r="I383" s="1"/>
      <c r="J383" s="5"/>
      <c r="K383" s="5"/>
    </row>
    <row r="384" spans="2:11">
      <c r="B384" s="99"/>
      <c r="C384" s="99"/>
      <c r="D384" s="1">
        <v>25370</v>
      </c>
      <c r="E384" s="1"/>
      <c r="F384" s="1"/>
      <c r="G384" s="1">
        <v>25320</v>
      </c>
      <c r="H384" s="1">
        <f>G384-D384</f>
        <v>-50</v>
      </c>
      <c r="I384" s="1"/>
      <c r="J384" s="5"/>
      <c r="K384" s="5"/>
    </row>
    <row r="385" spans="2:11">
      <c r="B385" s="99"/>
      <c r="C385" s="99"/>
      <c r="D385" s="1">
        <v>25370</v>
      </c>
      <c r="E385" s="1"/>
      <c r="F385" s="1"/>
      <c r="G385" s="1">
        <v>25320</v>
      </c>
      <c r="H385" s="1">
        <f>G385-D385</f>
        <v>-50</v>
      </c>
      <c r="I385" s="1"/>
      <c r="J385" s="5"/>
      <c r="K385" s="5"/>
    </row>
    <row r="386" spans="2:11">
      <c r="B386" s="99"/>
      <c r="C386" s="99"/>
      <c r="D386" s="1">
        <v>25255</v>
      </c>
      <c r="E386" s="1">
        <v>25310</v>
      </c>
      <c r="F386" s="1"/>
      <c r="G386" s="1"/>
      <c r="H386" s="1">
        <f>E386-D386</f>
        <v>55</v>
      </c>
      <c r="I386" s="1"/>
      <c r="J386" s="5"/>
      <c r="K386" s="5"/>
    </row>
    <row r="387" spans="2:11">
      <c r="B387" s="99"/>
      <c r="C387" s="99"/>
      <c r="D387" s="1">
        <v>25240</v>
      </c>
      <c r="E387" s="1">
        <v>25310</v>
      </c>
      <c r="F387" s="1"/>
      <c r="G387" s="1"/>
      <c r="H387" s="1">
        <f>E387-D387</f>
        <v>70</v>
      </c>
      <c r="I387" s="1"/>
      <c r="J387" s="5"/>
      <c r="K387" s="5"/>
    </row>
    <row r="388" spans="2:11">
      <c r="B388" s="99"/>
      <c r="C388" s="99"/>
      <c r="D388" s="1"/>
      <c r="E388" s="1">
        <v>25250</v>
      </c>
      <c r="F388" s="1"/>
      <c r="G388" s="1">
        <v>25280</v>
      </c>
      <c r="H388" s="1">
        <f>E388-G388</f>
        <v>-30</v>
      </c>
      <c r="I388" s="1"/>
      <c r="J388" s="5"/>
      <c r="K388" s="5"/>
    </row>
    <row r="389" spans="2:11">
      <c r="B389" s="99"/>
      <c r="C389" s="99"/>
      <c r="D389" s="1"/>
      <c r="E389" s="1">
        <v>25250</v>
      </c>
      <c r="F389" s="1"/>
      <c r="G389" s="1">
        <v>25280</v>
      </c>
      <c r="H389" s="1">
        <f>E389-G389</f>
        <v>-30</v>
      </c>
      <c r="I389" s="1"/>
      <c r="J389" s="5"/>
      <c r="K389" s="5"/>
    </row>
    <row r="390" spans="2:11">
      <c r="B390" s="99"/>
      <c r="C390" s="99"/>
      <c r="D390" s="1">
        <v>25285</v>
      </c>
      <c r="E390" s="1"/>
      <c r="F390" s="1">
        <v>25344</v>
      </c>
      <c r="G390" s="1"/>
      <c r="H390" s="1">
        <f>F390-D390</f>
        <v>59</v>
      </c>
      <c r="I390" s="1"/>
      <c r="J390" s="5"/>
      <c r="K390" s="5"/>
    </row>
    <row r="391" spans="2:11">
      <c r="B391" s="99"/>
      <c r="C391" s="99"/>
      <c r="D391" s="1">
        <v>25285</v>
      </c>
      <c r="E391" s="1"/>
      <c r="F391" s="1">
        <v>25362</v>
      </c>
      <c r="G391" s="1"/>
      <c r="H391" s="1">
        <f t="shared" ref="H391:H397" si="30">F391-D391</f>
        <v>77</v>
      </c>
      <c r="I391" s="1"/>
      <c r="J391" s="5"/>
      <c r="K391" s="5"/>
    </row>
    <row r="392" spans="2:11">
      <c r="B392" s="99"/>
      <c r="C392" s="99"/>
      <c r="D392" s="1">
        <v>25300</v>
      </c>
      <c r="E392" s="1"/>
      <c r="F392" s="1">
        <v>25370</v>
      </c>
      <c r="G392" s="1"/>
      <c r="H392" s="1">
        <f t="shared" si="30"/>
        <v>70</v>
      </c>
      <c r="I392" s="1"/>
      <c r="J392" s="5"/>
      <c r="K392" s="5"/>
    </row>
    <row r="393" spans="2:11">
      <c r="B393" s="100"/>
      <c r="C393" s="100"/>
      <c r="D393" s="1">
        <v>25300</v>
      </c>
      <c r="E393" s="1"/>
      <c r="F393" s="1">
        <v>25370</v>
      </c>
      <c r="G393" s="1"/>
      <c r="H393" s="1">
        <f t="shared" si="30"/>
        <v>70</v>
      </c>
      <c r="I393" s="1"/>
      <c r="J393" s="5">
        <f>H382+H383+H384+H385+H386+H387+H388+H389+H390+H391+H392+H393</f>
        <v>141</v>
      </c>
      <c r="K393" s="5">
        <f>J393*40</f>
        <v>5640</v>
      </c>
    </row>
    <row r="394" spans="2:11">
      <c r="B394" s="98" t="s">
        <v>567</v>
      </c>
      <c r="C394" s="98" t="s">
        <v>547</v>
      </c>
      <c r="D394" s="1">
        <v>25340</v>
      </c>
      <c r="E394" s="1"/>
      <c r="F394" s="1">
        <v>25360</v>
      </c>
      <c r="G394" s="1"/>
      <c r="H394" s="1">
        <f t="shared" si="30"/>
        <v>20</v>
      </c>
      <c r="I394" s="1"/>
      <c r="J394" s="5"/>
      <c r="K394" s="5"/>
    </row>
    <row r="395" spans="2:11">
      <c r="B395" s="99"/>
      <c r="C395" s="99"/>
      <c r="D395" s="1">
        <v>25340</v>
      </c>
      <c r="E395" s="1"/>
      <c r="F395" s="1">
        <v>25360</v>
      </c>
      <c r="G395" s="1"/>
      <c r="H395" s="1">
        <f t="shared" si="30"/>
        <v>20</v>
      </c>
      <c r="I395" s="1"/>
      <c r="J395" s="5"/>
      <c r="K395" s="5"/>
    </row>
    <row r="396" spans="2:11">
      <c r="B396" s="99"/>
      <c r="C396" s="99"/>
      <c r="D396" s="1">
        <v>25292</v>
      </c>
      <c r="E396" s="1"/>
      <c r="F396" s="1">
        <v>25315</v>
      </c>
      <c r="G396" s="1"/>
      <c r="H396" s="1">
        <f t="shared" si="30"/>
        <v>23</v>
      </c>
      <c r="I396" s="1"/>
      <c r="J396" s="5"/>
      <c r="K396" s="5"/>
    </row>
    <row r="397" spans="2:11">
      <c r="B397" s="99"/>
      <c r="C397" s="99"/>
      <c r="D397" s="1">
        <v>25292</v>
      </c>
      <c r="E397" s="1"/>
      <c r="F397" s="1">
        <v>25315</v>
      </c>
      <c r="G397" s="1"/>
      <c r="H397" s="1">
        <f t="shared" si="30"/>
        <v>23</v>
      </c>
      <c r="I397" s="1"/>
      <c r="J397" s="5"/>
      <c r="K397" s="5"/>
    </row>
    <row r="398" spans="2:11">
      <c r="B398" s="99"/>
      <c r="C398" s="99"/>
      <c r="D398" s="1"/>
      <c r="E398" s="1">
        <v>25250</v>
      </c>
      <c r="F398" s="1"/>
      <c r="G398" s="1">
        <v>25250</v>
      </c>
      <c r="H398" s="1">
        <v>0</v>
      </c>
      <c r="I398" s="1"/>
      <c r="J398" s="5"/>
      <c r="K398" s="5"/>
    </row>
    <row r="399" spans="2:11">
      <c r="B399" s="99"/>
      <c r="C399" s="99"/>
      <c r="D399" s="1"/>
      <c r="E399" s="1">
        <v>25250</v>
      </c>
      <c r="F399" s="1"/>
      <c r="G399" s="1">
        <v>25250</v>
      </c>
      <c r="H399" s="1">
        <v>0</v>
      </c>
      <c r="I399" s="1"/>
      <c r="J399" s="5"/>
      <c r="K399" s="5"/>
    </row>
    <row r="400" spans="2:11">
      <c r="B400" s="99"/>
      <c r="C400" s="99"/>
      <c r="D400" s="1">
        <v>25219</v>
      </c>
      <c r="E400" s="1">
        <v>25270</v>
      </c>
      <c r="F400" s="1"/>
      <c r="G400" s="1"/>
      <c r="H400" s="1">
        <f>E400-D400</f>
        <v>51</v>
      </c>
      <c r="I400" s="1"/>
      <c r="J400" s="5"/>
      <c r="K400" s="5"/>
    </row>
    <row r="401" spans="2:11">
      <c r="B401" s="99"/>
      <c r="C401" s="99"/>
      <c r="D401" s="1">
        <v>25219</v>
      </c>
      <c r="E401" s="1">
        <v>25270</v>
      </c>
      <c r="F401" s="1"/>
      <c r="G401" s="1"/>
      <c r="H401" s="1">
        <f t="shared" ref="H401:H405" si="31">E401-D401</f>
        <v>51</v>
      </c>
      <c r="I401" s="1"/>
      <c r="J401" s="5"/>
      <c r="K401" s="5"/>
    </row>
    <row r="402" spans="2:11">
      <c r="B402" s="99"/>
      <c r="C402" s="99"/>
      <c r="D402" s="1">
        <v>25173</v>
      </c>
      <c r="E402" s="1">
        <v>25230</v>
      </c>
      <c r="F402" s="1"/>
      <c r="G402" s="1"/>
      <c r="H402" s="1">
        <f t="shared" si="31"/>
        <v>57</v>
      </c>
      <c r="I402" s="1"/>
      <c r="J402" s="5"/>
      <c r="K402" s="5"/>
    </row>
    <row r="403" spans="2:11">
      <c r="B403" s="99"/>
      <c r="C403" s="99"/>
      <c r="D403" s="1">
        <v>25155</v>
      </c>
      <c r="E403" s="1">
        <v>25230</v>
      </c>
      <c r="F403" s="1"/>
      <c r="G403" s="1"/>
      <c r="H403" s="1">
        <f t="shared" si="31"/>
        <v>75</v>
      </c>
      <c r="I403" s="1"/>
      <c r="J403" s="5"/>
      <c r="K403" s="5"/>
    </row>
    <row r="404" spans="2:11">
      <c r="B404" s="100"/>
      <c r="C404" s="100"/>
      <c r="D404" s="1">
        <v>25136</v>
      </c>
      <c r="E404" s="1">
        <v>25230</v>
      </c>
      <c r="F404" s="1"/>
      <c r="G404" s="1"/>
      <c r="H404" s="1">
        <f t="shared" si="31"/>
        <v>94</v>
      </c>
      <c r="I404" s="1"/>
      <c r="J404" s="5">
        <f>H394+H395+H396+H397+H400+H401+H402+H403+H404</f>
        <v>414</v>
      </c>
      <c r="K404" s="5">
        <f>J404*40</f>
        <v>16560</v>
      </c>
    </row>
    <row r="405" spans="2:11">
      <c r="B405" s="98" t="s">
        <v>568</v>
      </c>
      <c r="C405" s="98" t="s">
        <v>547</v>
      </c>
      <c r="D405" s="1">
        <v>25129</v>
      </c>
      <c r="E405" s="1">
        <v>25175</v>
      </c>
      <c r="F405" s="1"/>
      <c r="G405" s="1"/>
      <c r="H405" s="1">
        <f t="shared" si="31"/>
        <v>46</v>
      </c>
      <c r="I405" s="1"/>
      <c r="J405" s="5"/>
      <c r="K405" s="5"/>
    </row>
    <row r="406" spans="2:11">
      <c r="B406" s="99"/>
      <c r="C406" s="99"/>
      <c r="D406" s="1">
        <v>25129</v>
      </c>
      <c r="E406" s="1">
        <v>25175</v>
      </c>
      <c r="F406" s="1"/>
      <c r="G406" s="1"/>
      <c r="H406" s="1">
        <f>E406-D406</f>
        <v>46</v>
      </c>
      <c r="I406" s="1"/>
      <c r="J406" s="5"/>
      <c r="K406" s="5"/>
    </row>
    <row r="407" spans="2:11">
      <c r="B407" s="99"/>
      <c r="C407" s="99"/>
      <c r="D407" s="1"/>
      <c r="E407" s="1">
        <v>25175</v>
      </c>
      <c r="F407" s="1"/>
      <c r="G407" s="1">
        <v>25170</v>
      </c>
      <c r="H407" s="1">
        <v>-5</v>
      </c>
      <c r="I407" s="1"/>
      <c r="J407" s="5"/>
      <c r="K407" s="5"/>
    </row>
    <row r="408" spans="2:11">
      <c r="B408" s="99"/>
      <c r="C408" s="99"/>
      <c r="D408" s="1">
        <v>25116</v>
      </c>
      <c r="E408" s="1">
        <v>25150</v>
      </c>
      <c r="F408" s="1"/>
      <c r="G408" s="1"/>
      <c r="H408" s="1">
        <f>E408-D408</f>
        <v>34</v>
      </c>
      <c r="I408" s="1"/>
      <c r="J408" s="5"/>
      <c r="K408" s="5"/>
    </row>
    <row r="409" spans="2:11">
      <c r="B409" s="99"/>
      <c r="C409" s="99"/>
      <c r="D409" s="1">
        <v>25100</v>
      </c>
      <c r="E409" s="1">
        <v>25150</v>
      </c>
      <c r="F409" s="1"/>
      <c r="G409" s="1"/>
      <c r="H409" s="1">
        <f t="shared" ref="H409:H410" si="32">E409-D409</f>
        <v>50</v>
      </c>
      <c r="I409" s="1"/>
      <c r="J409" s="5"/>
      <c r="K409" s="5"/>
    </row>
    <row r="410" spans="2:11">
      <c r="B410" s="99"/>
      <c r="C410" s="99"/>
      <c r="D410" s="1">
        <v>25088</v>
      </c>
      <c r="E410" s="1">
        <v>25150</v>
      </c>
      <c r="F410" s="1"/>
      <c r="G410" s="1"/>
      <c r="H410" s="1">
        <f t="shared" si="32"/>
        <v>62</v>
      </c>
      <c r="I410" s="1"/>
      <c r="J410" s="5"/>
      <c r="K410" s="5"/>
    </row>
    <row r="411" spans="2:11">
      <c r="B411" s="99"/>
      <c r="C411" s="99"/>
      <c r="D411" s="1"/>
      <c r="E411" s="1">
        <v>25095</v>
      </c>
      <c r="F411" s="1"/>
      <c r="G411" s="1">
        <v>25125</v>
      </c>
      <c r="H411" s="1">
        <f>E411-G411</f>
        <v>-30</v>
      </c>
      <c r="I411" s="1"/>
      <c r="J411" s="5"/>
      <c r="K411" s="5"/>
    </row>
    <row r="412" spans="2:11">
      <c r="B412" s="99"/>
      <c r="C412" s="99"/>
      <c r="D412" s="1"/>
      <c r="E412" s="1">
        <v>25095</v>
      </c>
      <c r="F412" s="1"/>
      <c r="G412" s="1">
        <v>25125</v>
      </c>
      <c r="H412" s="1">
        <f>E412-G412</f>
        <v>-30</v>
      </c>
      <c r="I412" s="1"/>
      <c r="J412" s="5"/>
      <c r="K412" s="5"/>
    </row>
    <row r="413" spans="2:11">
      <c r="B413" s="99"/>
      <c r="C413" s="99"/>
      <c r="D413" s="1">
        <v>25125</v>
      </c>
      <c r="E413" s="1"/>
      <c r="F413" s="1">
        <v>25164</v>
      </c>
      <c r="G413" s="1"/>
      <c r="H413" s="1">
        <f>F413-D413</f>
        <v>39</v>
      </c>
      <c r="I413" s="1"/>
      <c r="J413" s="5"/>
      <c r="K413" s="5"/>
    </row>
    <row r="414" spans="2:11">
      <c r="B414" s="99"/>
      <c r="C414" s="99"/>
      <c r="D414" s="1">
        <v>25125</v>
      </c>
      <c r="E414" s="1"/>
      <c r="F414" s="1">
        <v>25164</v>
      </c>
      <c r="G414" s="1"/>
      <c r="H414" s="1">
        <f>F414-D414</f>
        <v>39</v>
      </c>
      <c r="I414" s="1"/>
      <c r="J414" s="5"/>
      <c r="K414" s="5"/>
    </row>
    <row r="415" spans="2:11">
      <c r="B415" s="99"/>
      <c r="C415" s="99"/>
      <c r="D415" s="1">
        <v>25125</v>
      </c>
      <c r="E415" s="1"/>
      <c r="F415" s="1"/>
      <c r="G415" s="1">
        <v>25120</v>
      </c>
      <c r="H415" s="1">
        <f>G415-D415</f>
        <v>-5</v>
      </c>
      <c r="I415" s="1"/>
      <c r="J415" s="5"/>
      <c r="K415" s="5"/>
    </row>
    <row r="416" spans="2:11">
      <c r="B416" s="99"/>
      <c r="C416" s="99"/>
      <c r="D416" s="1"/>
      <c r="E416" s="1">
        <v>25105</v>
      </c>
      <c r="F416" s="1"/>
      <c r="G416" s="1">
        <v>25150</v>
      </c>
      <c r="H416" s="1">
        <f>E416-G416</f>
        <v>-45</v>
      </c>
      <c r="I416" s="1"/>
      <c r="J416" s="5"/>
      <c r="K416" s="5"/>
    </row>
    <row r="417" spans="2:11">
      <c r="B417" s="100"/>
      <c r="C417" s="100"/>
      <c r="D417" s="1"/>
      <c r="E417" s="1">
        <v>25105</v>
      </c>
      <c r="F417" s="1"/>
      <c r="G417" s="1">
        <v>25150</v>
      </c>
      <c r="H417" s="1">
        <f>E417-G417</f>
        <v>-45</v>
      </c>
      <c r="I417" s="1"/>
      <c r="J417" s="5">
        <f>H405+H406+H407+H408+H409+H410+H411+H412+H413+H414+H415+H416+H417</f>
        <v>156</v>
      </c>
      <c r="K417" s="5">
        <f>J417*40</f>
        <v>6240</v>
      </c>
    </row>
    <row r="418" spans="2:11">
      <c r="B418" s="98" t="s">
        <v>570</v>
      </c>
      <c r="C418" s="98" t="s">
        <v>547</v>
      </c>
      <c r="D418" s="1">
        <v>24990</v>
      </c>
      <c r="E418" s="1">
        <v>25050</v>
      </c>
      <c r="F418" s="1"/>
      <c r="G418" s="1"/>
      <c r="H418" s="1">
        <f>E418-D418</f>
        <v>60</v>
      </c>
      <c r="I418" s="1"/>
      <c r="J418" s="5"/>
      <c r="K418" s="5"/>
    </row>
    <row r="419" spans="2:11">
      <c r="B419" s="99"/>
      <c r="C419" s="99"/>
      <c r="D419" s="1">
        <v>24975</v>
      </c>
      <c r="E419" s="1">
        <v>25050</v>
      </c>
      <c r="F419" s="1"/>
      <c r="G419" s="1"/>
      <c r="H419" s="1">
        <f t="shared" ref="H419:H424" si="33">E419-D419</f>
        <v>75</v>
      </c>
      <c r="I419" s="1"/>
      <c r="J419" s="5"/>
      <c r="K419" s="5"/>
    </row>
    <row r="420" spans="2:11">
      <c r="B420" s="99"/>
      <c r="C420" s="99"/>
      <c r="D420" s="1">
        <v>24955</v>
      </c>
      <c r="E420" s="1">
        <v>25050</v>
      </c>
      <c r="F420" s="1"/>
      <c r="G420" s="1"/>
      <c r="H420" s="1">
        <f t="shared" si="33"/>
        <v>95</v>
      </c>
      <c r="I420" s="1"/>
      <c r="J420" s="5"/>
      <c r="K420" s="5"/>
    </row>
    <row r="421" spans="2:11">
      <c r="B421" s="99"/>
      <c r="C421" s="99"/>
      <c r="D421" s="1">
        <v>24958</v>
      </c>
      <c r="E421" s="1">
        <v>25058</v>
      </c>
      <c r="F421" s="1"/>
      <c r="G421" s="1"/>
      <c r="H421" s="1">
        <f t="shared" si="33"/>
        <v>100</v>
      </c>
      <c r="I421" s="1"/>
      <c r="J421" s="5"/>
      <c r="K421" s="5"/>
    </row>
    <row r="422" spans="2:11">
      <c r="B422" s="99"/>
      <c r="C422" s="99"/>
      <c r="D422" s="1">
        <v>24958</v>
      </c>
      <c r="E422" s="1">
        <v>25058</v>
      </c>
      <c r="F422" s="1"/>
      <c r="G422" s="1"/>
      <c r="H422" s="1">
        <f t="shared" si="33"/>
        <v>100</v>
      </c>
      <c r="I422" s="1"/>
      <c r="J422" s="5"/>
      <c r="K422" s="5"/>
    </row>
    <row r="423" spans="2:11">
      <c r="B423" s="99"/>
      <c r="C423" s="99"/>
      <c r="D423" s="1">
        <v>24915</v>
      </c>
      <c r="E423" s="1">
        <v>25058</v>
      </c>
      <c r="F423" s="1"/>
      <c r="G423" s="1"/>
      <c r="H423" s="1">
        <f t="shared" si="33"/>
        <v>143</v>
      </c>
      <c r="I423" s="1"/>
      <c r="J423" s="5"/>
      <c r="K423" s="5"/>
    </row>
    <row r="424" spans="2:11">
      <c r="B424" s="99"/>
      <c r="C424" s="99"/>
      <c r="D424" s="1">
        <v>24950</v>
      </c>
      <c r="E424" s="1">
        <v>24975</v>
      </c>
      <c r="F424" s="1"/>
      <c r="G424" s="1"/>
      <c r="H424" s="1">
        <f t="shared" si="33"/>
        <v>25</v>
      </c>
      <c r="I424" s="1"/>
      <c r="J424" s="5"/>
      <c r="K424" s="5"/>
    </row>
    <row r="425" spans="2:11">
      <c r="B425" s="99"/>
      <c r="C425" s="99"/>
      <c r="D425" s="1">
        <v>24950</v>
      </c>
      <c r="E425" s="1"/>
      <c r="F425" s="1"/>
      <c r="G425" s="1">
        <v>24930</v>
      </c>
      <c r="H425" s="1">
        <f>G425-D425</f>
        <v>-20</v>
      </c>
      <c r="I425" s="1"/>
      <c r="J425" s="5"/>
      <c r="K425" s="5"/>
    </row>
    <row r="426" spans="2:11">
      <c r="B426" s="99"/>
      <c r="C426" s="99"/>
      <c r="D426" s="1">
        <v>24950</v>
      </c>
      <c r="E426" s="1"/>
      <c r="F426" s="1"/>
      <c r="G426" s="1">
        <v>24930</v>
      </c>
      <c r="H426" s="1">
        <f t="shared" ref="H426:H427" si="34">G426-D426</f>
        <v>-20</v>
      </c>
      <c r="I426" s="1"/>
      <c r="J426" s="5"/>
      <c r="K426" s="5"/>
    </row>
    <row r="427" spans="2:11">
      <c r="B427" s="99"/>
      <c r="C427" s="99"/>
      <c r="D427" s="1">
        <v>24950</v>
      </c>
      <c r="E427" s="1"/>
      <c r="F427" s="1"/>
      <c r="G427" s="1">
        <v>24930</v>
      </c>
      <c r="H427" s="1">
        <f t="shared" si="34"/>
        <v>-20</v>
      </c>
      <c r="I427" s="1"/>
      <c r="J427" s="5"/>
      <c r="K427" s="5"/>
    </row>
    <row r="428" spans="2:11">
      <c r="B428" s="99"/>
      <c r="C428" s="99"/>
      <c r="D428" s="1">
        <v>24870</v>
      </c>
      <c r="E428" s="1">
        <v>24912</v>
      </c>
      <c r="F428" s="1"/>
      <c r="G428" s="1"/>
      <c r="H428" s="1">
        <f>E428-D428</f>
        <v>42</v>
      </c>
      <c r="I428" s="1"/>
      <c r="J428" s="5"/>
      <c r="K428" s="5"/>
    </row>
    <row r="429" spans="2:11">
      <c r="B429" s="99"/>
      <c r="C429" s="99"/>
      <c r="D429" s="1">
        <v>24870</v>
      </c>
      <c r="E429" s="1">
        <v>24912</v>
      </c>
      <c r="F429" s="1"/>
      <c r="G429" s="1"/>
      <c r="H429" s="1">
        <f t="shared" ref="H429:H432" si="35">E429-D429</f>
        <v>42</v>
      </c>
      <c r="I429" s="1"/>
      <c r="J429" s="5"/>
      <c r="K429" s="5"/>
    </row>
    <row r="430" spans="2:11">
      <c r="B430" s="99"/>
      <c r="C430" s="99"/>
      <c r="D430" s="1">
        <v>24885</v>
      </c>
      <c r="E430" s="1">
        <v>24912</v>
      </c>
      <c r="F430" s="1"/>
      <c r="G430" s="1"/>
      <c r="H430" s="1">
        <f t="shared" si="35"/>
        <v>27</v>
      </c>
      <c r="I430" s="1"/>
      <c r="J430" s="5"/>
      <c r="K430" s="5"/>
    </row>
    <row r="431" spans="2:11">
      <c r="B431" s="99"/>
      <c r="C431" s="99"/>
      <c r="D431" s="1">
        <v>24900</v>
      </c>
      <c r="E431" s="1">
        <v>24925</v>
      </c>
      <c r="F431" s="1"/>
      <c r="G431" s="1"/>
      <c r="H431" s="1">
        <f t="shared" si="35"/>
        <v>25</v>
      </c>
      <c r="I431" s="1"/>
      <c r="J431" s="5"/>
      <c r="K431" s="5"/>
    </row>
    <row r="432" spans="2:11">
      <c r="B432" s="99"/>
      <c r="C432" s="99"/>
      <c r="D432" s="1">
        <v>24900</v>
      </c>
      <c r="E432" s="1">
        <v>24925</v>
      </c>
      <c r="F432" s="1"/>
      <c r="G432" s="1"/>
      <c r="H432" s="1">
        <f t="shared" si="35"/>
        <v>25</v>
      </c>
      <c r="I432" s="1"/>
      <c r="J432" s="5"/>
      <c r="K432" s="5"/>
    </row>
    <row r="433" spans="2:11">
      <c r="B433" s="99"/>
      <c r="C433" s="99"/>
      <c r="D433" s="1">
        <v>24955</v>
      </c>
      <c r="E433" s="1"/>
      <c r="F433" s="1">
        <v>24980</v>
      </c>
      <c r="G433" s="1"/>
      <c r="H433" s="1">
        <f>F433-D433</f>
        <v>25</v>
      </c>
      <c r="I433" s="1"/>
      <c r="J433" s="5"/>
      <c r="K433" s="5"/>
    </row>
    <row r="434" spans="2:11">
      <c r="B434" s="99"/>
      <c r="C434" s="99"/>
      <c r="D434" s="1">
        <v>24955</v>
      </c>
      <c r="E434" s="1"/>
      <c r="F434" s="1">
        <v>25008</v>
      </c>
      <c r="G434" s="1"/>
      <c r="H434" s="1">
        <f t="shared" ref="H434:H438" si="36">F434-D434</f>
        <v>53</v>
      </c>
      <c r="I434" s="1"/>
      <c r="J434" s="5"/>
      <c r="K434" s="5"/>
    </row>
    <row r="435" spans="2:11">
      <c r="B435" s="99"/>
      <c r="C435" s="99"/>
      <c r="D435" s="1">
        <v>24955</v>
      </c>
      <c r="E435" s="1"/>
      <c r="F435" s="1">
        <v>25022</v>
      </c>
      <c r="G435" s="1"/>
      <c r="H435" s="1">
        <f t="shared" si="36"/>
        <v>67</v>
      </c>
      <c r="I435" s="1"/>
      <c r="J435" s="5"/>
      <c r="K435" s="5"/>
    </row>
    <row r="436" spans="2:11">
      <c r="B436" s="99"/>
      <c r="C436" s="99"/>
      <c r="D436" s="1">
        <v>24915</v>
      </c>
      <c r="E436" s="1"/>
      <c r="F436" s="1">
        <v>25044</v>
      </c>
      <c r="G436" s="1"/>
      <c r="H436" s="1">
        <f t="shared" si="36"/>
        <v>129</v>
      </c>
      <c r="I436" s="1"/>
      <c r="J436" s="5"/>
      <c r="K436" s="5"/>
    </row>
    <row r="437" spans="2:11">
      <c r="B437" s="99"/>
      <c r="C437" s="99"/>
      <c r="D437" s="1">
        <v>24915</v>
      </c>
      <c r="E437" s="1"/>
      <c r="F437" s="1">
        <v>25050</v>
      </c>
      <c r="G437" s="1"/>
      <c r="H437" s="1">
        <f t="shared" si="36"/>
        <v>135</v>
      </c>
      <c r="I437" s="1"/>
      <c r="J437" s="5"/>
      <c r="K437" s="5"/>
    </row>
    <row r="438" spans="2:11">
      <c r="B438" s="100"/>
      <c r="C438" s="100"/>
      <c r="D438" s="13">
        <v>24915</v>
      </c>
      <c r="E438" s="1"/>
      <c r="F438" s="1">
        <v>25050</v>
      </c>
      <c r="G438" s="1"/>
      <c r="H438" s="1">
        <f t="shared" si="36"/>
        <v>135</v>
      </c>
      <c r="I438" s="13"/>
      <c r="J438" s="5">
        <f>H418+H419+H420+H421+H422+H423+H424+H425+H426+H427+H428+H429+H430+H431+H432+H433+H434+H435+H436+H437+H438</f>
        <v>1243</v>
      </c>
      <c r="K438" s="5">
        <f>J438*40</f>
        <v>49720</v>
      </c>
    </row>
    <row r="439" spans="2:11">
      <c r="B439" s="1"/>
      <c r="C439" s="1"/>
      <c r="D439" s="1"/>
      <c r="E439" s="1"/>
      <c r="F439" s="1"/>
      <c r="G439" s="1"/>
      <c r="H439" s="5">
        <f>SUM(H290:H438)</f>
        <v>7118</v>
      </c>
      <c r="I439" s="5">
        <f>H439*40</f>
        <v>284720</v>
      </c>
      <c r="J439" s="1"/>
      <c r="K439" s="1"/>
    </row>
  </sheetData>
  <mergeCells count="128">
    <mergeCell ref="B418:B438"/>
    <mergeCell ref="C418:C438"/>
    <mergeCell ref="C236:C239"/>
    <mergeCell ref="B261:B268"/>
    <mergeCell ref="C261:C268"/>
    <mergeCell ref="B240:B244"/>
    <mergeCell ref="C240:C244"/>
    <mergeCell ref="C231:C235"/>
    <mergeCell ref="B353:B360"/>
    <mergeCell ref="C353:C360"/>
    <mergeCell ref="B337:B342"/>
    <mergeCell ref="C337:C342"/>
    <mergeCell ref="B245:B250"/>
    <mergeCell ref="C245:C250"/>
    <mergeCell ref="C269:C270"/>
    <mergeCell ref="C271:C276"/>
    <mergeCell ref="B269:B276"/>
    <mergeCell ref="B251:B260"/>
    <mergeCell ref="C251:C260"/>
    <mergeCell ref="B307:B314"/>
    <mergeCell ref="C307:C314"/>
    <mergeCell ref="B343:B352"/>
    <mergeCell ref="C98:C99"/>
    <mergeCell ref="B100:B103"/>
    <mergeCell ref="C148:C160"/>
    <mergeCell ref="B148:B160"/>
    <mergeCell ref="B121:B125"/>
    <mergeCell ref="C121:C125"/>
    <mergeCell ref="B110:B120"/>
    <mergeCell ref="C110:C120"/>
    <mergeCell ref="B137:B139"/>
    <mergeCell ref="C137:C139"/>
    <mergeCell ref="C132:C136"/>
    <mergeCell ref="B132:B136"/>
    <mergeCell ref="B98:B99"/>
    <mergeCell ref="C100:C103"/>
    <mergeCell ref="B126:B127"/>
    <mergeCell ref="B128:B129"/>
    <mergeCell ref="B104:B109"/>
    <mergeCell ref="C104:C109"/>
    <mergeCell ref="B130:B131"/>
    <mergeCell ref="C126:C127"/>
    <mergeCell ref="C128:C129"/>
    <mergeCell ref="C130:C131"/>
    <mergeCell ref="B140:B147"/>
    <mergeCell ref="C140:C147"/>
    <mergeCell ref="B68:B70"/>
    <mergeCell ref="C65:C70"/>
    <mergeCell ref="B51:B52"/>
    <mergeCell ref="C51:C52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B71:B74"/>
    <mergeCell ref="C71:C74"/>
    <mergeCell ref="B93:B97"/>
    <mergeCell ref="C93:C97"/>
    <mergeCell ref="B89:B92"/>
    <mergeCell ref="C89:C92"/>
    <mergeCell ref="B77:B86"/>
    <mergeCell ref="C77:C86"/>
    <mergeCell ref="B87:B88"/>
    <mergeCell ref="C87:C88"/>
    <mergeCell ref="C4:C17"/>
    <mergeCell ref="B18:B19"/>
    <mergeCell ref="C18:C19"/>
    <mergeCell ref="B30:B33"/>
    <mergeCell ref="C30:C33"/>
    <mergeCell ref="B22:B24"/>
    <mergeCell ref="B25:B27"/>
    <mergeCell ref="C22:C27"/>
    <mergeCell ref="B53:B58"/>
    <mergeCell ref="C53:C58"/>
    <mergeCell ref="J164:K165"/>
    <mergeCell ref="B200:B208"/>
    <mergeCell ref="C200:C208"/>
    <mergeCell ref="B190:B199"/>
    <mergeCell ref="C190:C199"/>
    <mergeCell ref="B175:B180"/>
    <mergeCell ref="C175:C180"/>
    <mergeCell ref="B181:B189"/>
    <mergeCell ref="C181:C189"/>
    <mergeCell ref="B167:B174"/>
    <mergeCell ref="C167:C174"/>
    <mergeCell ref="B209:B218"/>
    <mergeCell ref="C209:C218"/>
    <mergeCell ref="B331:B336"/>
    <mergeCell ref="C331:C336"/>
    <mergeCell ref="B315:B321"/>
    <mergeCell ref="C315:C321"/>
    <mergeCell ref="B299:B306"/>
    <mergeCell ref="C299:C306"/>
    <mergeCell ref="C281:C282"/>
    <mergeCell ref="B281:B282"/>
    <mergeCell ref="B277:B280"/>
    <mergeCell ref="C277:C280"/>
    <mergeCell ref="B322:B330"/>
    <mergeCell ref="C322:C330"/>
    <mergeCell ref="B221:B222"/>
    <mergeCell ref="C221:C222"/>
    <mergeCell ref="B219:B220"/>
    <mergeCell ref="C219:C220"/>
    <mergeCell ref="B225:B230"/>
    <mergeCell ref="B223:B224"/>
    <mergeCell ref="C223:C224"/>
    <mergeCell ref="C225:C230"/>
    <mergeCell ref="B236:B239"/>
    <mergeCell ref="B231:B235"/>
    <mergeCell ref="B405:B417"/>
    <mergeCell ref="C405:C417"/>
    <mergeCell ref="B394:B404"/>
    <mergeCell ref="C394:C404"/>
    <mergeCell ref="B371:B381"/>
    <mergeCell ref="C371:C381"/>
    <mergeCell ref="B361:B370"/>
    <mergeCell ref="C361:C370"/>
    <mergeCell ref="J287:K288"/>
    <mergeCell ref="B290:B298"/>
    <mergeCell ref="C290:C298"/>
    <mergeCell ref="C343:C352"/>
    <mergeCell ref="B382:B393"/>
    <mergeCell ref="C382:C39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26"/>
  <sheetViews>
    <sheetView topLeftCell="A104" workbookViewId="0">
      <selection activeCell="J127" sqref="J127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114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114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98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100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98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100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98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100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98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100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98" t="s">
        <v>463</v>
      </c>
      <c r="C18" s="98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99"/>
      <c r="C19" s="99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100"/>
      <c r="C20" s="99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100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98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100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98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100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98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99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100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98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100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98" t="s">
        <v>487</v>
      </c>
      <c r="C42" s="98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99"/>
      <c r="C43" s="99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100"/>
      <c r="C44" s="100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98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99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100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98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100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 t="shared" ref="J68:J74" si="5">I68*D68</f>
        <v>10500</v>
      </c>
      <c r="K68" s="1"/>
    </row>
    <row r="69" spans="2:11">
      <c r="B69" s="98" t="s">
        <v>512</v>
      </c>
      <c r="C69" s="98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 t="shared" si="5"/>
        <v>19500</v>
      </c>
      <c r="K69" s="1"/>
    </row>
    <row r="70" spans="2:11">
      <c r="B70" s="99"/>
      <c r="C70" s="100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 t="shared" si="5"/>
        <v>9000</v>
      </c>
      <c r="K70" s="1"/>
    </row>
    <row r="71" spans="2:11">
      <c r="B71" s="100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 t="shared" si="5"/>
        <v>4500</v>
      </c>
      <c r="K71" s="1"/>
    </row>
    <row r="72" spans="2:11">
      <c r="B72" s="74" t="s">
        <v>516</v>
      </c>
      <c r="C72" s="74" t="s">
        <v>504</v>
      </c>
      <c r="D72" s="1">
        <v>300</v>
      </c>
      <c r="E72" s="1">
        <v>1655</v>
      </c>
      <c r="F72" s="1">
        <v>1685</v>
      </c>
      <c r="G72" s="1"/>
      <c r="H72" s="1"/>
      <c r="I72" s="1">
        <f>F72-E72</f>
        <v>30</v>
      </c>
      <c r="J72" s="1">
        <f t="shared" si="5"/>
        <v>9000</v>
      </c>
      <c r="K72" s="1"/>
    </row>
    <row r="73" spans="2:11">
      <c r="B73" s="74" t="s">
        <v>517</v>
      </c>
      <c r="C73" s="74" t="s">
        <v>325</v>
      </c>
      <c r="D73" s="1">
        <v>1500</v>
      </c>
      <c r="E73" s="1">
        <v>566</v>
      </c>
      <c r="F73" s="1"/>
      <c r="G73" s="1">
        <v>580</v>
      </c>
      <c r="H73" s="1"/>
      <c r="I73" s="1">
        <f>G73-E73</f>
        <v>14</v>
      </c>
      <c r="J73" s="1">
        <f t="shared" si="5"/>
        <v>21000</v>
      </c>
      <c r="K73" s="1"/>
    </row>
    <row r="74" spans="2:11">
      <c r="B74" s="74" t="s">
        <v>518</v>
      </c>
      <c r="C74" s="74" t="s">
        <v>325</v>
      </c>
      <c r="D74" s="1">
        <v>1500</v>
      </c>
      <c r="E74" s="1">
        <v>548</v>
      </c>
      <c r="F74" s="1"/>
      <c r="G74" s="1">
        <v>557</v>
      </c>
      <c r="H74" s="1"/>
      <c r="I74" s="1">
        <f>G74-E74</f>
        <v>9</v>
      </c>
      <c r="J74" s="1">
        <f t="shared" si="5"/>
        <v>13500</v>
      </c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5">
        <f>SUM(J42:J74)</f>
        <v>513100</v>
      </c>
      <c r="K75" s="1"/>
    </row>
    <row r="78" spans="2:11">
      <c r="B78" s="5" t="s">
        <v>61</v>
      </c>
      <c r="C78" s="5">
        <v>2018</v>
      </c>
      <c r="D78" s="5"/>
      <c r="E78" s="1"/>
      <c r="F78" s="1"/>
      <c r="G78" s="1"/>
      <c r="H78" s="1"/>
      <c r="I78" s="1"/>
      <c r="J78" s="1"/>
      <c r="K78" s="1"/>
    </row>
    <row r="79" spans="2:11">
      <c r="B79" s="15" t="s">
        <v>0</v>
      </c>
      <c r="C79" s="15" t="s">
        <v>209</v>
      </c>
      <c r="D79" s="15" t="s">
        <v>219</v>
      </c>
      <c r="E79" s="16" t="s">
        <v>210</v>
      </c>
      <c r="F79" s="17" t="s">
        <v>3</v>
      </c>
      <c r="G79" s="18" t="s">
        <v>6</v>
      </c>
      <c r="H79" s="19" t="s">
        <v>7</v>
      </c>
      <c r="I79" s="15" t="s">
        <v>4</v>
      </c>
      <c r="J79" s="15" t="s">
        <v>266</v>
      </c>
      <c r="K79" s="15" t="s">
        <v>9</v>
      </c>
    </row>
    <row r="80" spans="2:11">
      <c r="B80" s="1" t="s">
        <v>519</v>
      </c>
      <c r="C80" s="1" t="s">
        <v>325</v>
      </c>
      <c r="D80" s="1">
        <v>1500</v>
      </c>
      <c r="E80" s="1">
        <v>536</v>
      </c>
      <c r="F80" s="1"/>
      <c r="G80" s="1">
        <v>548</v>
      </c>
      <c r="H80" s="1"/>
      <c r="I80" s="1">
        <f>G80-E80</f>
        <v>12</v>
      </c>
      <c r="J80" s="1">
        <f>I80*D80</f>
        <v>18000</v>
      </c>
      <c r="K80" s="1"/>
    </row>
    <row r="81" spans="2:11">
      <c r="B81" s="1" t="s">
        <v>522</v>
      </c>
      <c r="C81" s="101" t="s">
        <v>325</v>
      </c>
      <c r="D81" s="1">
        <v>1500</v>
      </c>
      <c r="E81" s="1"/>
      <c r="F81" s="1"/>
      <c r="G81" s="1">
        <v>530</v>
      </c>
      <c r="H81" s="1"/>
      <c r="I81" s="1"/>
      <c r="J81" s="1"/>
      <c r="K81" s="1" t="s">
        <v>13</v>
      </c>
    </row>
    <row r="82" spans="2:11">
      <c r="B82" s="1" t="s">
        <v>523</v>
      </c>
      <c r="C82" s="102"/>
      <c r="D82" s="1"/>
      <c r="E82" s="1">
        <v>509</v>
      </c>
      <c r="F82" s="1"/>
      <c r="G82" s="1"/>
      <c r="H82" s="1"/>
      <c r="I82" s="1">
        <f>G81-E82</f>
        <v>21</v>
      </c>
      <c r="J82" s="1">
        <f>I82*D81</f>
        <v>31500</v>
      </c>
      <c r="K82" s="1"/>
    </row>
    <row r="83" spans="2:11">
      <c r="B83" s="1" t="s">
        <v>523</v>
      </c>
      <c r="C83" s="75" t="s">
        <v>504</v>
      </c>
      <c r="D83" s="1">
        <v>300</v>
      </c>
      <c r="E83" s="1">
        <v>1703</v>
      </c>
      <c r="F83" s="1"/>
      <c r="G83" s="1">
        <v>1721</v>
      </c>
      <c r="H83" s="1"/>
      <c r="I83" s="1">
        <f>G83-E83</f>
        <v>18</v>
      </c>
      <c r="J83" s="1">
        <f>I83*D83</f>
        <v>5400</v>
      </c>
      <c r="K83" s="1"/>
    </row>
    <row r="84" spans="2:11">
      <c r="B84" s="1" t="s">
        <v>523</v>
      </c>
      <c r="C84" s="1" t="s">
        <v>502</v>
      </c>
      <c r="D84" s="1">
        <v>3500</v>
      </c>
      <c r="E84" s="1">
        <v>227</v>
      </c>
      <c r="F84" s="1"/>
      <c r="G84" s="1">
        <v>233</v>
      </c>
      <c r="H84" s="1"/>
      <c r="I84" s="1">
        <f>G84-E84</f>
        <v>6</v>
      </c>
      <c r="J84" s="1">
        <f>I84*D84</f>
        <v>21000</v>
      </c>
      <c r="K84" s="1"/>
    </row>
    <row r="85" spans="2:11">
      <c r="B85" s="1" t="s">
        <v>524</v>
      </c>
      <c r="C85" s="1" t="s">
        <v>502</v>
      </c>
      <c r="D85" s="1">
        <v>3500</v>
      </c>
      <c r="E85" s="1">
        <v>220</v>
      </c>
      <c r="F85" s="1">
        <v>224</v>
      </c>
      <c r="G85" s="1"/>
      <c r="H85" s="1"/>
      <c r="I85" s="1">
        <f>F85-E85</f>
        <v>4</v>
      </c>
      <c r="J85" s="1">
        <f>I85*D85</f>
        <v>14000</v>
      </c>
      <c r="K85" s="1"/>
    </row>
    <row r="86" spans="2:11">
      <c r="B86" s="1" t="s">
        <v>528</v>
      </c>
      <c r="C86" s="1" t="s">
        <v>530</v>
      </c>
      <c r="D86" s="1">
        <v>800</v>
      </c>
      <c r="E86" s="1">
        <v>996</v>
      </c>
      <c r="F86" s="1"/>
      <c r="G86" s="1">
        <v>1010</v>
      </c>
      <c r="H86" s="1"/>
      <c r="I86" s="1">
        <f>G86-E86</f>
        <v>14</v>
      </c>
      <c r="J86" s="1">
        <f>I86*D86</f>
        <v>11200</v>
      </c>
      <c r="K86" s="1"/>
    </row>
    <row r="87" spans="2:11">
      <c r="B87" s="1" t="s">
        <v>529</v>
      </c>
      <c r="C87" s="1" t="s">
        <v>530</v>
      </c>
      <c r="D87" s="1">
        <v>800</v>
      </c>
      <c r="E87" s="1">
        <v>999</v>
      </c>
      <c r="F87" s="1"/>
      <c r="G87" s="1">
        <v>1012</v>
      </c>
      <c r="H87" s="1"/>
      <c r="I87" s="1">
        <f>G87-E87</f>
        <v>13</v>
      </c>
      <c r="J87" s="1">
        <f>I87*D87</f>
        <v>10400</v>
      </c>
      <c r="K87" s="1"/>
    </row>
    <row r="88" spans="2:11">
      <c r="B88" s="1" t="s">
        <v>531</v>
      </c>
      <c r="C88" s="98" t="s">
        <v>536</v>
      </c>
      <c r="D88" s="1">
        <v>600</v>
      </c>
      <c r="E88" s="1">
        <v>670</v>
      </c>
      <c r="F88" s="1"/>
      <c r="G88" s="1"/>
      <c r="H88" s="1"/>
      <c r="I88" s="1"/>
      <c r="J88" s="1"/>
      <c r="K88" s="1" t="s">
        <v>13</v>
      </c>
    </row>
    <row r="89" spans="2:11">
      <c r="B89" s="1" t="s">
        <v>535</v>
      </c>
      <c r="C89" s="100"/>
      <c r="D89" s="1"/>
      <c r="E89" s="1"/>
      <c r="F89" s="1">
        <v>725</v>
      </c>
      <c r="G89" s="1"/>
      <c r="H89" s="1"/>
      <c r="I89" s="1">
        <f>F89-E88</f>
        <v>55</v>
      </c>
      <c r="J89" s="1">
        <f>I89*D88</f>
        <v>33000</v>
      </c>
      <c r="K89" s="1"/>
    </row>
    <row r="90" spans="2:11">
      <c r="B90" s="1" t="s">
        <v>537</v>
      </c>
      <c r="C90" s="1" t="s">
        <v>536</v>
      </c>
      <c r="D90" s="1">
        <v>600</v>
      </c>
      <c r="E90" s="1">
        <v>695</v>
      </c>
      <c r="F90" s="1"/>
      <c r="G90" s="1">
        <v>720</v>
      </c>
      <c r="H90" s="1"/>
      <c r="I90" s="1">
        <f>G90-E90</f>
        <v>25</v>
      </c>
      <c r="J90" s="1">
        <f>I90*D90</f>
        <v>15000</v>
      </c>
      <c r="K90" s="1"/>
    </row>
    <row r="91" spans="2:11">
      <c r="B91" s="1" t="s">
        <v>538</v>
      </c>
      <c r="C91" s="98" t="s">
        <v>359</v>
      </c>
      <c r="D91" s="1">
        <v>750</v>
      </c>
      <c r="E91" s="1">
        <v>1280</v>
      </c>
      <c r="F91" s="1"/>
      <c r="G91" s="1"/>
      <c r="H91" s="1"/>
      <c r="I91" s="1"/>
      <c r="J91" s="1"/>
      <c r="K91" s="1" t="s">
        <v>13</v>
      </c>
    </row>
    <row r="92" spans="2:11">
      <c r="B92" s="1" t="s">
        <v>539</v>
      </c>
      <c r="C92" s="100"/>
      <c r="D92" s="1"/>
      <c r="E92" s="1"/>
      <c r="F92" s="1">
        <v>1298</v>
      </c>
      <c r="G92" s="1"/>
      <c r="H92" s="1"/>
      <c r="I92" s="1">
        <f>F92-E91</f>
        <v>18</v>
      </c>
      <c r="J92" s="1">
        <f>I92*D91</f>
        <v>13500</v>
      </c>
      <c r="K92" s="1"/>
    </row>
    <row r="93" spans="2:11">
      <c r="B93" s="1" t="s">
        <v>540</v>
      </c>
      <c r="C93" s="1" t="s">
        <v>359</v>
      </c>
      <c r="D93" s="1">
        <v>750</v>
      </c>
      <c r="E93" s="1">
        <v>1292</v>
      </c>
      <c r="F93" s="1"/>
      <c r="G93" s="1">
        <v>1312</v>
      </c>
      <c r="H93" s="1"/>
      <c r="I93" s="1">
        <f>G93-E93</f>
        <v>20</v>
      </c>
      <c r="J93" s="1">
        <f>I93*D93</f>
        <v>15000</v>
      </c>
      <c r="K93" s="1"/>
    </row>
    <row r="94" spans="2:11">
      <c r="B94" s="1" t="s">
        <v>542</v>
      </c>
      <c r="C94" s="98" t="s">
        <v>530</v>
      </c>
      <c r="D94" s="1">
        <v>800</v>
      </c>
      <c r="E94" s="1"/>
      <c r="F94" s="1"/>
      <c r="G94" s="1">
        <v>998</v>
      </c>
      <c r="H94" s="1"/>
      <c r="I94" s="1"/>
      <c r="J94" s="1"/>
      <c r="K94" s="1" t="s">
        <v>13</v>
      </c>
    </row>
    <row r="95" spans="2:11">
      <c r="B95" s="1" t="s">
        <v>543</v>
      </c>
      <c r="C95" s="100"/>
      <c r="D95" s="1"/>
      <c r="E95" s="1">
        <v>968</v>
      </c>
      <c r="F95" s="1"/>
      <c r="G95" s="1"/>
      <c r="H95" s="1"/>
      <c r="I95" s="1">
        <f>G94-E95</f>
        <v>30</v>
      </c>
      <c r="J95" s="1">
        <f>I95*D94</f>
        <v>24000</v>
      </c>
      <c r="K95" s="1"/>
    </row>
    <row r="96" spans="2:11">
      <c r="B96" s="1" t="s">
        <v>546</v>
      </c>
      <c r="C96" s="98" t="s">
        <v>530</v>
      </c>
      <c r="D96" s="1">
        <v>800</v>
      </c>
      <c r="E96" s="1">
        <v>978</v>
      </c>
      <c r="F96" s="1"/>
      <c r="G96" s="1"/>
      <c r="H96" s="1"/>
      <c r="I96" s="1"/>
      <c r="J96" s="1"/>
      <c r="K96" s="1" t="s">
        <v>13</v>
      </c>
    </row>
    <row r="97" spans="2:11">
      <c r="B97" s="1" t="s">
        <v>550</v>
      </c>
      <c r="C97" s="100"/>
      <c r="D97" s="1"/>
      <c r="E97" s="1"/>
      <c r="F97" s="1">
        <v>1014</v>
      </c>
      <c r="G97" s="1"/>
      <c r="H97" s="1"/>
      <c r="I97" s="1">
        <f>F97-E96</f>
        <v>36</v>
      </c>
      <c r="J97" s="1">
        <f>I97*D96</f>
        <v>28800</v>
      </c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5">
        <f>SUM(J80:J97)</f>
        <v>240800</v>
      </c>
      <c r="K98" s="1"/>
    </row>
    <row r="101" spans="2:11">
      <c r="B101" s="5" t="s">
        <v>76</v>
      </c>
      <c r="C101" s="5">
        <v>2018</v>
      </c>
      <c r="D101" s="5"/>
      <c r="E101" s="1"/>
      <c r="F101" s="1"/>
      <c r="G101" s="1"/>
      <c r="H101" s="1"/>
      <c r="I101" s="1"/>
      <c r="J101" s="1"/>
      <c r="K101" s="1"/>
    </row>
    <row r="102" spans="2:11">
      <c r="B102" s="15" t="s">
        <v>0</v>
      </c>
      <c r="C102" s="15" t="s">
        <v>209</v>
      </c>
      <c r="D102" s="15" t="s">
        <v>219</v>
      </c>
      <c r="E102" s="16" t="s">
        <v>210</v>
      </c>
      <c r="F102" s="17" t="s">
        <v>3</v>
      </c>
      <c r="G102" s="18" t="s">
        <v>6</v>
      </c>
      <c r="H102" s="19" t="s">
        <v>7</v>
      </c>
      <c r="I102" s="15" t="s">
        <v>4</v>
      </c>
      <c r="J102" s="15" t="s">
        <v>266</v>
      </c>
      <c r="K102" s="15" t="s">
        <v>9</v>
      </c>
    </row>
    <row r="103" spans="2:11">
      <c r="B103" s="114" t="s">
        <v>551</v>
      </c>
      <c r="C103" s="1" t="s">
        <v>359</v>
      </c>
      <c r="D103" s="1">
        <v>750</v>
      </c>
      <c r="E103" s="1">
        <v>1322</v>
      </c>
      <c r="F103" s="1">
        <v>1335</v>
      </c>
      <c r="G103" s="1"/>
      <c r="H103" s="1"/>
      <c r="I103" s="1">
        <f>F103-E103</f>
        <v>13</v>
      </c>
      <c r="J103" s="1">
        <f>I103*D103</f>
        <v>9750</v>
      </c>
      <c r="K103" s="1"/>
    </row>
    <row r="104" spans="2:11">
      <c r="B104" s="114"/>
      <c r="C104" s="1" t="s">
        <v>552</v>
      </c>
      <c r="D104" s="1">
        <v>800</v>
      </c>
      <c r="E104" s="1">
        <v>997</v>
      </c>
      <c r="F104" s="1">
        <v>1008</v>
      </c>
      <c r="G104" s="1"/>
      <c r="H104" s="1"/>
      <c r="I104" s="1">
        <f t="shared" ref="I104:I105" si="6">F104-E104</f>
        <v>11</v>
      </c>
      <c r="J104" s="1">
        <f t="shared" ref="J104:J107" si="7">I104*D104</f>
        <v>8800</v>
      </c>
      <c r="K104" s="1"/>
    </row>
    <row r="105" spans="2:11">
      <c r="B105" s="80" t="s">
        <v>554</v>
      </c>
      <c r="C105" s="1" t="s">
        <v>553</v>
      </c>
      <c r="D105" s="1">
        <v>1100</v>
      </c>
      <c r="E105" s="1">
        <v>544</v>
      </c>
      <c r="F105" s="1">
        <v>557</v>
      </c>
      <c r="G105" s="1"/>
      <c r="H105" s="1"/>
      <c r="I105" s="1">
        <f t="shared" si="6"/>
        <v>13</v>
      </c>
      <c r="J105" s="1">
        <f t="shared" si="7"/>
        <v>14300</v>
      </c>
      <c r="K105" s="1"/>
    </row>
    <row r="106" spans="2:11">
      <c r="B106" s="114" t="s">
        <v>555</v>
      </c>
      <c r="C106" s="1" t="s">
        <v>553</v>
      </c>
      <c r="D106" s="1">
        <v>1100</v>
      </c>
      <c r="E106" s="1">
        <v>542</v>
      </c>
      <c r="F106" s="1"/>
      <c r="G106" s="1">
        <v>551</v>
      </c>
      <c r="H106" s="1"/>
      <c r="I106" s="1">
        <f>G106-E106</f>
        <v>9</v>
      </c>
      <c r="J106" s="1">
        <f t="shared" si="7"/>
        <v>9900</v>
      </c>
      <c r="K106" s="1"/>
    </row>
    <row r="107" spans="2:11">
      <c r="B107" s="114"/>
      <c r="C107" s="1" t="s">
        <v>359</v>
      </c>
      <c r="D107" s="1">
        <v>750</v>
      </c>
      <c r="E107" s="1">
        <v>1305</v>
      </c>
      <c r="F107" s="1"/>
      <c r="G107" s="1">
        <v>1318</v>
      </c>
      <c r="H107" s="1"/>
      <c r="I107" s="1">
        <f>G107-E107</f>
        <v>13</v>
      </c>
      <c r="J107" s="1">
        <f t="shared" si="7"/>
        <v>9750</v>
      </c>
      <c r="K107" s="1"/>
    </row>
    <row r="108" spans="2:11">
      <c r="B108" s="81" t="s">
        <v>556</v>
      </c>
      <c r="C108" s="1" t="s">
        <v>553</v>
      </c>
      <c r="D108" s="1">
        <v>1100</v>
      </c>
      <c r="E108" s="1">
        <v>549</v>
      </c>
      <c r="F108" s="1">
        <v>565</v>
      </c>
      <c r="G108" s="1"/>
      <c r="H108" s="1"/>
      <c r="I108" s="1">
        <f>F108-E108</f>
        <v>16</v>
      </c>
      <c r="J108" s="1">
        <f>I108*D108</f>
        <v>17600</v>
      </c>
      <c r="K108" s="1"/>
    </row>
    <row r="109" spans="2:11">
      <c r="B109" s="81" t="s">
        <v>557</v>
      </c>
      <c r="C109" s="1" t="s">
        <v>258</v>
      </c>
      <c r="D109" s="1">
        <v>1500</v>
      </c>
      <c r="E109" s="1">
        <v>359</v>
      </c>
      <c r="F109" s="1">
        <v>367</v>
      </c>
      <c r="G109" s="1"/>
      <c r="H109" s="1"/>
      <c r="I109" s="1">
        <f>F109-E109</f>
        <v>8</v>
      </c>
      <c r="J109" s="1">
        <f>I109*D109</f>
        <v>12000</v>
      </c>
      <c r="K109" s="1"/>
    </row>
    <row r="110" spans="2:11">
      <c r="B110" s="82" t="s">
        <v>558</v>
      </c>
      <c r="C110" s="1" t="s">
        <v>359</v>
      </c>
      <c r="D110" s="1">
        <v>750</v>
      </c>
      <c r="E110" s="1">
        <v>1317</v>
      </c>
      <c r="F110" s="1"/>
      <c r="G110" s="1"/>
      <c r="H110" s="1"/>
      <c r="I110" s="1"/>
      <c r="J110" s="1"/>
      <c r="K110" s="1" t="s">
        <v>13</v>
      </c>
    </row>
    <row r="111" spans="2:11">
      <c r="B111" s="82" t="s">
        <v>559</v>
      </c>
      <c r="C111" s="1"/>
      <c r="D111" s="1"/>
      <c r="E111" s="1"/>
      <c r="F111" s="1">
        <v>1352</v>
      </c>
      <c r="G111" s="1"/>
      <c r="H111" s="1"/>
      <c r="I111" s="1">
        <f>F111-E110</f>
        <v>35</v>
      </c>
      <c r="J111" s="1">
        <f>I111*D110</f>
        <v>26250</v>
      </c>
      <c r="K111" s="1"/>
    </row>
    <row r="112" spans="2:11">
      <c r="B112" s="82" t="s">
        <v>559</v>
      </c>
      <c r="C112" s="1" t="s">
        <v>553</v>
      </c>
      <c r="D112" s="1">
        <v>1100</v>
      </c>
      <c r="E112" s="1">
        <v>555</v>
      </c>
      <c r="F112" s="1"/>
      <c r="G112" s="1">
        <v>564</v>
      </c>
      <c r="H112" s="1"/>
      <c r="I112" s="1">
        <f>G112-E112</f>
        <v>9</v>
      </c>
      <c r="J112" s="1">
        <f t="shared" ref="J112:J119" si="8">I112*D112</f>
        <v>9900</v>
      </c>
      <c r="K112" s="1"/>
    </row>
    <row r="113" spans="2:11">
      <c r="B113" s="98" t="s">
        <v>560</v>
      </c>
      <c r="C113" s="1" t="s">
        <v>553</v>
      </c>
      <c r="D113" s="1">
        <v>1100</v>
      </c>
      <c r="E113" s="1">
        <v>558</v>
      </c>
      <c r="F113" s="1">
        <v>561</v>
      </c>
      <c r="G113" s="1"/>
      <c r="H113" s="1"/>
      <c r="I113" s="1">
        <f>F113-E113</f>
        <v>3</v>
      </c>
      <c r="J113" s="1">
        <f t="shared" si="8"/>
        <v>3300</v>
      </c>
      <c r="K113" s="1"/>
    </row>
    <row r="114" spans="2:11">
      <c r="B114" s="100"/>
      <c r="C114" s="1" t="s">
        <v>359</v>
      </c>
      <c r="D114" s="1">
        <v>750</v>
      </c>
      <c r="E114" s="1">
        <v>1350</v>
      </c>
      <c r="F114" s="1">
        <v>1355</v>
      </c>
      <c r="G114" s="1"/>
      <c r="H114" s="1"/>
      <c r="I114" s="1">
        <f>F114-E114</f>
        <v>5</v>
      </c>
      <c r="J114" s="1">
        <f t="shared" si="8"/>
        <v>3750</v>
      </c>
      <c r="K114" s="1"/>
    </row>
    <row r="115" spans="2:11">
      <c r="B115" s="84" t="s">
        <v>561</v>
      </c>
      <c r="C115" s="1" t="s">
        <v>552</v>
      </c>
      <c r="D115" s="1">
        <v>800</v>
      </c>
      <c r="E115" s="1">
        <v>1050</v>
      </c>
      <c r="F115" s="1">
        <v>1070</v>
      </c>
      <c r="G115" s="1"/>
      <c r="H115" s="1"/>
      <c r="I115" s="1">
        <f>F115-E115</f>
        <v>20</v>
      </c>
      <c r="J115" s="1">
        <f t="shared" si="8"/>
        <v>16000</v>
      </c>
      <c r="K115" s="1"/>
    </row>
    <row r="116" spans="2:11">
      <c r="B116" s="98" t="s">
        <v>563</v>
      </c>
      <c r="C116" s="1" t="s">
        <v>359</v>
      </c>
      <c r="D116" s="1">
        <v>750</v>
      </c>
      <c r="E116" s="1">
        <v>1347</v>
      </c>
      <c r="F116" s="1">
        <v>1355</v>
      </c>
      <c r="G116" s="1"/>
      <c r="H116" s="1"/>
      <c r="I116" s="1">
        <f>F116-E116</f>
        <v>8</v>
      </c>
      <c r="J116" s="1">
        <f t="shared" si="8"/>
        <v>6000</v>
      </c>
      <c r="K116" s="1"/>
    </row>
    <row r="117" spans="2:11">
      <c r="B117" s="100"/>
      <c r="C117" s="1" t="s">
        <v>359</v>
      </c>
      <c r="D117" s="1">
        <v>750</v>
      </c>
      <c r="E117" s="1">
        <v>1350</v>
      </c>
      <c r="F117" s="1"/>
      <c r="G117" s="1">
        <v>1360</v>
      </c>
      <c r="H117" s="1"/>
      <c r="I117" s="1">
        <f>G117-E117</f>
        <v>10</v>
      </c>
      <c r="J117" s="1">
        <f t="shared" si="8"/>
        <v>7500</v>
      </c>
      <c r="K117" s="1"/>
    </row>
    <row r="118" spans="2:11">
      <c r="B118" s="88" t="s">
        <v>564</v>
      </c>
      <c r="C118" s="1" t="s">
        <v>569</v>
      </c>
      <c r="D118" s="1">
        <v>1200</v>
      </c>
      <c r="E118" s="1">
        <v>855</v>
      </c>
      <c r="F118" s="1">
        <v>864</v>
      </c>
      <c r="G118" s="1"/>
      <c r="H118" s="1"/>
      <c r="I118" s="1">
        <f>F118-E118</f>
        <v>9</v>
      </c>
      <c r="J118" s="1">
        <f t="shared" si="8"/>
        <v>10800</v>
      </c>
      <c r="K118" s="1"/>
    </row>
    <row r="119" spans="2:11">
      <c r="B119" s="91" t="s">
        <v>565</v>
      </c>
      <c r="C119" s="1" t="s">
        <v>325</v>
      </c>
      <c r="D119" s="1">
        <v>1500</v>
      </c>
      <c r="E119" s="1">
        <v>580</v>
      </c>
      <c r="F119" s="1">
        <v>590</v>
      </c>
      <c r="G119" s="1"/>
      <c r="H119" s="1"/>
      <c r="I119" s="1">
        <f>F119-E119</f>
        <v>10</v>
      </c>
      <c r="J119" s="1">
        <f t="shared" si="8"/>
        <v>15000</v>
      </c>
      <c r="K119" s="1"/>
    </row>
    <row r="120" spans="2:11">
      <c r="B120" s="91" t="s">
        <v>565</v>
      </c>
      <c r="C120" s="1" t="s">
        <v>569</v>
      </c>
      <c r="D120" s="1">
        <v>1200</v>
      </c>
      <c r="E120" s="1">
        <v>871</v>
      </c>
      <c r="F120" s="1">
        <v>880</v>
      </c>
      <c r="G120" s="1"/>
      <c r="H120" s="1"/>
      <c r="I120" s="1">
        <f>F120-E120</f>
        <v>9</v>
      </c>
      <c r="J120" s="1">
        <f>I120*D120</f>
        <v>10800</v>
      </c>
      <c r="K120" s="1"/>
    </row>
    <row r="121" spans="2:11">
      <c r="B121" s="91" t="s">
        <v>567</v>
      </c>
      <c r="C121" s="101" t="s">
        <v>359</v>
      </c>
      <c r="D121" s="1">
        <v>750</v>
      </c>
      <c r="E121" s="1">
        <v>1359</v>
      </c>
      <c r="F121" s="1"/>
      <c r="G121" s="1"/>
      <c r="H121" s="1"/>
      <c r="I121" s="1"/>
      <c r="J121" s="1"/>
      <c r="K121" s="1" t="s">
        <v>13</v>
      </c>
    </row>
    <row r="122" spans="2:11">
      <c r="B122" s="91" t="s">
        <v>568</v>
      </c>
      <c r="C122" s="102"/>
      <c r="D122" s="1"/>
      <c r="E122" s="1"/>
      <c r="F122" s="1">
        <v>1379</v>
      </c>
      <c r="G122" s="1"/>
      <c r="H122" s="1"/>
      <c r="I122" s="1">
        <f>F122-E121</f>
        <v>20</v>
      </c>
      <c r="J122" s="1">
        <f>I122*D121</f>
        <v>15000</v>
      </c>
      <c r="K122" s="1"/>
    </row>
    <row r="123" spans="2:11">
      <c r="B123" s="98" t="s">
        <v>570</v>
      </c>
      <c r="C123" s="98" t="s">
        <v>569</v>
      </c>
      <c r="D123" s="1">
        <v>1200</v>
      </c>
      <c r="E123" s="1">
        <v>925</v>
      </c>
      <c r="F123" s="1">
        <v>940</v>
      </c>
      <c r="G123" s="1"/>
      <c r="H123" s="1"/>
      <c r="I123" s="1">
        <f>F123-E123</f>
        <v>15</v>
      </c>
      <c r="J123" s="1">
        <f>I123*D123</f>
        <v>18000</v>
      </c>
      <c r="K123" s="1"/>
    </row>
    <row r="124" spans="2:11">
      <c r="B124" s="99"/>
      <c r="C124" s="99"/>
      <c r="D124" s="1">
        <v>1200</v>
      </c>
      <c r="E124" s="1">
        <v>951</v>
      </c>
      <c r="F124" s="1">
        <v>960</v>
      </c>
      <c r="G124" s="1"/>
      <c r="H124" s="1"/>
      <c r="I124" s="1">
        <f>F124-E124</f>
        <v>9</v>
      </c>
      <c r="J124" s="1">
        <f t="shared" ref="J124:J125" si="9">I124*D124</f>
        <v>10800</v>
      </c>
      <c r="K124" s="1"/>
    </row>
    <row r="125" spans="2:11">
      <c r="B125" s="100"/>
      <c r="C125" s="100"/>
      <c r="D125" s="1">
        <v>1200</v>
      </c>
      <c r="E125" s="1">
        <v>955</v>
      </c>
      <c r="F125" s="1">
        <v>970</v>
      </c>
      <c r="G125" s="1"/>
      <c r="H125" s="1"/>
      <c r="I125" s="1">
        <f>F125-E125</f>
        <v>15</v>
      </c>
      <c r="J125" s="1">
        <f t="shared" si="9"/>
        <v>18000</v>
      </c>
      <c r="K125" s="1"/>
    </row>
    <row r="126" spans="2:11">
      <c r="B126" s="1"/>
      <c r="C126" s="1"/>
      <c r="D126" s="1"/>
      <c r="E126" s="1"/>
      <c r="F126" s="1"/>
      <c r="G126" s="1"/>
      <c r="H126" s="1"/>
      <c r="I126" s="1"/>
      <c r="J126" s="5">
        <f>SUM(J103:J125)</f>
        <v>253200</v>
      </c>
      <c r="K126" s="1"/>
    </row>
  </sheetData>
  <mergeCells count="29">
    <mergeCell ref="B123:B125"/>
    <mergeCell ref="C123:C125"/>
    <mergeCell ref="C121:C122"/>
    <mergeCell ref="C94:C95"/>
    <mergeCell ref="B6:B7"/>
    <mergeCell ref="C12:C13"/>
    <mergeCell ref="C14:C15"/>
    <mergeCell ref="B24:B25"/>
    <mergeCell ref="B18:B20"/>
    <mergeCell ref="C18:C21"/>
    <mergeCell ref="C22:C23"/>
    <mergeCell ref="C10:C11"/>
    <mergeCell ref="C8:C9"/>
    <mergeCell ref="B116:B117"/>
    <mergeCell ref="B113:B114"/>
    <mergeCell ref="B28:B30"/>
    <mergeCell ref="B69:B71"/>
    <mergeCell ref="C81:C82"/>
    <mergeCell ref="C66:C67"/>
    <mergeCell ref="B63:B65"/>
    <mergeCell ref="B42:B44"/>
    <mergeCell ref="C42:C44"/>
    <mergeCell ref="C69:C70"/>
    <mergeCell ref="B103:B104"/>
    <mergeCell ref="B106:B107"/>
    <mergeCell ref="B32:B33"/>
    <mergeCell ref="C96:C97"/>
    <mergeCell ref="C88:C89"/>
    <mergeCell ref="C91:C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109"/>
  <sheetViews>
    <sheetView topLeftCell="A1099" zoomScale="90" zoomScaleNormal="90" workbookViewId="0">
      <selection activeCell="A1113" sqref="A1113:XFD1278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115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116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116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117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120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121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121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122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120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121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121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122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119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119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118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118"/>
      <c r="C135" s="118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118" t="s">
        <v>153</v>
      </c>
      <c r="C136" s="118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118"/>
      <c r="C137" s="118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118"/>
      <c r="C138" s="118"/>
      <c r="D138" s="13">
        <v>123</v>
      </c>
      <c r="E138" s="13"/>
      <c r="F138" s="13"/>
      <c r="G138" s="13"/>
      <c r="H138" s="13" t="s">
        <v>13</v>
      </c>
    </row>
    <row r="139" spans="2:8">
      <c r="B139" s="118" t="s">
        <v>154</v>
      </c>
      <c r="C139" s="118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118"/>
      <c r="C140" s="118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118" t="s">
        <v>155</v>
      </c>
      <c r="C141" s="118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118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118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118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118" t="s">
        <v>161</v>
      </c>
      <c r="C149" s="118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118"/>
      <c r="C150" s="118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118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118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118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118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118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118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92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94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94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94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94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93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92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94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94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94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93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92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94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93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92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94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94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93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92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94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94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94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94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94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94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94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94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94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93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92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94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93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92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93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92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94"/>
      <c r="D401" s="13"/>
      <c r="E401" s="13"/>
      <c r="F401" s="13"/>
      <c r="G401" s="13"/>
      <c r="H401" s="13"/>
    </row>
    <row r="402" spans="2:8">
      <c r="B402" s="92" t="s">
        <v>327</v>
      </c>
      <c r="C402" s="93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94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94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94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94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94"/>
      <c r="C407" s="92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94"/>
      <c r="C408" s="94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94"/>
      <c r="C409" s="94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94"/>
      <c r="C410" s="94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94"/>
      <c r="C411" s="94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94"/>
      <c r="C412" s="94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94"/>
      <c r="C413" s="93"/>
      <c r="D413" s="13">
        <v>96.5</v>
      </c>
      <c r="E413" s="13">
        <v>90</v>
      </c>
      <c r="F413" s="13"/>
      <c r="G413" s="13"/>
      <c r="H413" s="5"/>
    </row>
    <row r="414" spans="2:8">
      <c r="B414" s="94"/>
      <c r="C414" s="92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94"/>
      <c r="C415" s="94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93"/>
      <c r="C416" s="93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92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94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94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93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92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94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94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93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98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99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99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99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99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100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98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99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100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98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99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99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100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92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94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94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94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93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98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99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100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92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93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92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94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94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94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94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94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94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93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92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94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94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94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94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94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94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94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94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94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93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92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94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94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94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93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92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92" t="s">
        <v>6</v>
      </c>
    </row>
    <row r="544" spans="2:8">
      <c r="B544" s="5"/>
      <c r="C544" s="94"/>
      <c r="D544" s="14">
        <v>64</v>
      </c>
      <c r="E544" s="13">
        <v>77</v>
      </c>
      <c r="F544" s="13"/>
      <c r="G544" s="13">
        <f>E544-D544</f>
        <v>13</v>
      </c>
      <c r="H544" s="94"/>
    </row>
    <row r="545" spans="2:8">
      <c r="B545" s="5"/>
      <c r="C545" s="94"/>
      <c r="D545" s="14">
        <v>60.8</v>
      </c>
      <c r="E545" s="13">
        <v>78</v>
      </c>
      <c r="F545" s="13"/>
      <c r="G545" s="13">
        <f>E545-D545</f>
        <v>17.200000000000003</v>
      </c>
      <c r="H545" s="94"/>
    </row>
    <row r="546" spans="2:8">
      <c r="B546" s="5"/>
      <c r="C546" s="93"/>
      <c r="D546" s="14">
        <v>56</v>
      </c>
      <c r="E546" s="13">
        <v>78</v>
      </c>
      <c r="F546" s="13"/>
      <c r="G546" s="13">
        <f>E546-D546</f>
        <v>22</v>
      </c>
      <c r="H546" s="93"/>
    </row>
    <row r="547" spans="2:8">
      <c r="B547" s="1" t="s">
        <v>358</v>
      </c>
      <c r="C547" s="98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99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99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99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100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92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94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94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94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94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94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94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93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98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99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99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100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92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94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94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94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93"/>
      <c r="D598" s="14">
        <v>49.5</v>
      </c>
      <c r="E598" s="13"/>
      <c r="F598" s="14"/>
      <c r="G598" s="13"/>
      <c r="H598" s="13" t="s">
        <v>13</v>
      </c>
    </row>
    <row r="599" spans="2:8">
      <c r="B599" s="92" t="s">
        <v>372</v>
      </c>
      <c r="C599" s="92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94"/>
      <c r="C600" s="94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93"/>
      <c r="C601" s="93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92" t="s">
        <v>372</v>
      </c>
      <c r="C602" s="92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94"/>
      <c r="C603" s="94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94"/>
      <c r="C604" s="94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93"/>
      <c r="C605" s="93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98" t="s">
        <v>373</v>
      </c>
      <c r="C606" s="98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99"/>
      <c r="C607" s="99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99"/>
      <c r="C608" s="99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99"/>
      <c r="C609" s="99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99"/>
      <c r="C610" s="99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100"/>
      <c r="C611" s="100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98" t="s">
        <v>373</v>
      </c>
      <c r="C612" s="98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100"/>
      <c r="C613" s="100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92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94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94"/>
      <c r="D616" s="14">
        <v>83</v>
      </c>
      <c r="E616" s="13"/>
      <c r="F616" s="14"/>
      <c r="G616" s="13"/>
      <c r="H616" s="13" t="s">
        <v>13</v>
      </c>
    </row>
    <row r="617" spans="2:8">
      <c r="B617" s="92" t="s">
        <v>376</v>
      </c>
      <c r="C617" s="94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94"/>
      <c r="C618" s="94"/>
      <c r="D618" s="14">
        <v>91.8</v>
      </c>
      <c r="E618" s="13"/>
      <c r="F618" s="14"/>
      <c r="G618" s="13"/>
      <c r="H618" s="13"/>
    </row>
    <row r="619" spans="2:8">
      <c r="B619" s="94"/>
      <c r="C619" s="94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93"/>
      <c r="C620" s="93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92" t="s">
        <v>376</v>
      </c>
      <c r="C621" s="92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94"/>
      <c r="C622" s="94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94"/>
      <c r="C623" s="94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94"/>
      <c r="C624" s="94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93"/>
      <c r="C625" s="93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92" t="s">
        <v>376</v>
      </c>
      <c r="C626" s="92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94"/>
      <c r="C627" s="94"/>
      <c r="D627" s="14">
        <v>76</v>
      </c>
      <c r="E627" s="13"/>
      <c r="F627" s="14"/>
      <c r="G627" s="13">
        <v>85.15</v>
      </c>
      <c r="H627" s="13"/>
    </row>
    <row r="628" spans="2:8">
      <c r="B628" s="93"/>
      <c r="C628" s="93"/>
      <c r="D628" s="14">
        <v>79</v>
      </c>
      <c r="E628" s="13"/>
      <c r="F628" s="14"/>
      <c r="G628" s="13"/>
      <c r="H628" s="13" t="s">
        <v>13</v>
      </c>
    </row>
    <row r="629" spans="2:8">
      <c r="B629" s="92" t="s">
        <v>377</v>
      </c>
      <c r="C629" s="92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94"/>
      <c r="C630" s="94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93"/>
      <c r="C631" s="93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92" t="s">
        <v>377</v>
      </c>
      <c r="C632" s="92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94"/>
      <c r="C633" s="93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94"/>
      <c r="C634" s="92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94"/>
      <c r="C635" s="94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94"/>
      <c r="C636" s="94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94"/>
      <c r="C637" s="94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94"/>
      <c r="C638" s="94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94"/>
      <c r="C639" s="93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94"/>
      <c r="C640" s="92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93"/>
      <c r="C641" s="93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98" t="s">
        <v>378</v>
      </c>
      <c r="C642" s="98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99"/>
      <c r="C643" s="99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99"/>
      <c r="C644" s="99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99"/>
      <c r="C645" s="99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99"/>
      <c r="C646" s="99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99"/>
      <c r="C647" s="99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99"/>
      <c r="C648" s="99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99"/>
      <c r="C649" s="99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99"/>
      <c r="C650" s="99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100"/>
      <c r="C651" s="100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92" t="s">
        <v>378</v>
      </c>
      <c r="C652" s="92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94"/>
      <c r="C653" s="94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94"/>
      <c r="C654" s="94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93"/>
      <c r="C655" s="94"/>
      <c r="D655" s="14">
        <v>46.9</v>
      </c>
      <c r="E655" s="13"/>
      <c r="F655" s="14"/>
      <c r="G655" s="13"/>
      <c r="H655" s="13" t="s">
        <v>13</v>
      </c>
    </row>
    <row r="656" spans="2:8">
      <c r="B656" s="92" t="s">
        <v>380</v>
      </c>
      <c r="C656" s="93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94"/>
      <c r="C657" s="92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94"/>
      <c r="C658" s="94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94"/>
      <c r="C659" s="94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94"/>
      <c r="C660" s="94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94"/>
      <c r="C661" s="94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94"/>
      <c r="C662" s="94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94"/>
      <c r="C663" s="94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94"/>
      <c r="C664" s="94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94"/>
      <c r="C665" s="93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94"/>
      <c r="C666" s="92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93"/>
      <c r="C667" s="94"/>
      <c r="D667" s="14">
        <v>41</v>
      </c>
      <c r="E667" s="13"/>
      <c r="F667" s="14"/>
      <c r="G667" s="13"/>
      <c r="H667" s="13" t="s">
        <v>13</v>
      </c>
    </row>
    <row r="668" spans="2:8">
      <c r="B668" s="92" t="s">
        <v>381</v>
      </c>
      <c r="C668" s="94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94"/>
      <c r="C669" s="94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94"/>
      <c r="C670" s="93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94"/>
      <c r="C671" s="92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94"/>
      <c r="C672" s="94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94"/>
      <c r="C673" s="94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94"/>
      <c r="C674" s="94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94"/>
      <c r="C675" s="93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94"/>
      <c r="C676" s="92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94"/>
      <c r="C677" s="94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94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94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93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98" t="s">
        <v>382</v>
      </c>
      <c r="C681" s="98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94"/>
      <c r="C682" s="99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94"/>
      <c r="C683" s="99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94"/>
      <c r="C684" s="99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94"/>
      <c r="C685" s="99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94"/>
      <c r="C686" s="99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93"/>
      <c r="C687" s="100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92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92" t="s">
        <v>385</v>
      </c>
      <c r="C698" s="94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94"/>
      <c r="C699" s="94"/>
      <c r="D699" s="14">
        <v>18.25</v>
      </c>
      <c r="E699" s="13"/>
      <c r="F699" s="14"/>
      <c r="G699" s="13"/>
      <c r="H699" s="13" t="s">
        <v>13</v>
      </c>
    </row>
    <row r="700" spans="2:8">
      <c r="B700" s="94"/>
      <c r="C700" s="94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94"/>
      <c r="C701" s="94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94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94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94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94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94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94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93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92" t="s">
        <v>385</v>
      </c>
      <c r="C709" s="98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94"/>
      <c r="C710" s="99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94"/>
      <c r="C711" s="99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94"/>
      <c r="C712" s="99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94"/>
      <c r="C713" s="99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94"/>
      <c r="C714" s="99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93"/>
      <c r="C715" s="100"/>
      <c r="D715" s="25"/>
      <c r="E715" s="13"/>
      <c r="F715" s="14"/>
      <c r="G715" s="13"/>
      <c r="H715" s="5"/>
    </row>
    <row r="716" spans="2:8">
      <c r="B716" s="41" t="s">
        <v>385</v>
      </c>
      <c r="C716" s="92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94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94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94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93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92" t="s">
        <v>386</v>
      </c>
      <c r="C726" s="98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94"/>
      <c r="C727" s="99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94"/>
      <c r="C728" s="99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93"/>
      <c r="C729" s="100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98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100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92" t="s">
        <v>387</v>
      </c>
      <c r="C732" s="98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94"/>
      <c r="C733" s="99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93"/>
      <c r="C734" s="100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98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100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98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100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98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100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92" t="s">
        <v>389</v>
      </c>
      <c r="C753" s="98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94"/>
      <c r="C754" s="99"/>
      <c r="D754" s="14">
        <v>113.6</v>
      </c>
      <c r="E754" s="13"/>
      <c r="F754" s="14">
        <v>121.2</v>
      </c>
      <c r="G754" s="13"/>
      <c r="H754" s="5"/>
    </row>
    <row r="755" spans="2:8">
      <c r="B755" s="94"/>
      <c r="C755" s="99"/>
      <c r="D755" s="14">
        <v>110.2</v>
      </c>
      <c r="E755" s="13"/>
      <c r="F755" s="14">
        <v>117.6</v>
      </c>
      <c r="G755" s="13"/>
      <c r="H755" s="5"/>
    </row>
    <row r="756" spans="2:8">
      <c r="B756" s="94"/>
      <c r="C756" s="99"/>
      <c r="D756" s="14">
        <v>110.6</v>
      </c>
      <c r="E756" s="13"/>
      <c r="F756" s="14">
        <v>123</v>
      </c>
      <c r="G756" s="13"/>
      <c r="H756" s="5"/>
    </row>
    <row r="757" spans="2:8">
      <c r="B757" s="94"/>
      <c r="C757" s="99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94"/>
      <c r="C758" s="99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93"/>
      <c r="C759" s="100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92" t="s">
        <v>392</v>
      </c>
      <c r="C784" s="92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94"/>
      <c r="C785" s="94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94"/>
      <c r="C786" s="94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94"/>
      <c r="C787" s="94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93"/>
      <c r="C788" s="93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92" t="s">
        <v>393</v>
      </c>
      <c r="C792" s="92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94"/>
      <c r="C793" s="94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93"/>
      <c r="C794" s="93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92" t="s">
        <v>395</v>
      </c>
      <c r="C801" s="92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94"/>
      <c r="C802" s="94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94"/>
      <c r="C803" s="94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94"/>
      <c r="C804" s="94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94"/>
      <c r="C805" s="94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94"/>
      <c r="C806" s="94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93"/>
      <c r="C807" s="93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92" t="s">
        <v>395</v>
      </c>
      <c r="C814" s="92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94"/>
      <c r="C815" s="94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94"/>
      <c r="C816" s="94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94"/>
      <c r="C817" s="94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94"/>
      <c r="C818" s="94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93"/>
      <c r="C819" s="93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92" t="s">
        <v>397</v>
      </c>
      <c r="C820" s="92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94"/>
      <c r="C821" s="94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94"/>
      <c r="C822" s="94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94"/>
      <c r="C823" s="93"/>
      <c r="D823" s="14"/>
      <c r="E823" s="13"/>
      <c r="F823" s="14"/>
      <c r="G823" s="13"/>
      <c r="H823" s="13"/>
    </row>
    <row r="824" spans="2:8">
      <c r="B824" s="93"/>
      <c r="C824" s="92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94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94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93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92" t="s">
        <v>398</v>
      </c>
      <c r="C828" s="92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94"/>
      <c r="C829" s="94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94"/>
      <c r="C830" s="94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94"/>
      <c r="C831" s="94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94"/>
      <c r="C832" s="94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94"/>
      <c r="C833" s="94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94"/>
      <c r="C834" s="94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93"/>
      <c r="C835" s="93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92" t="s">
        <v>398</v>
      </c>
      <c r="C836" s="92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94"/>
      <c r="C837" s="94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94"/>
      <c r="C838" s="94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93"/>
      <c r="C839" s="93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92" t="s">
        <v>398</v>
      </c>
      <c r="C840" s="92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94"/>
      <c r="C841" s="94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94"/>
      <c r="C842" s="94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94"/>
      <c r="C843" s="94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94"/>
      <c r="C844" s="94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94"/>
      <c r="C845" s="94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94"/>
      <c r="C846" s="94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94"/>
      <c r="C847" s="94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94"/>
      <c r="C848" s="94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94"/>
      <c r="C849" s="94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94"/>
      <c r="C850" s="94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94"/>
      <c r="C851" s="94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94"/>
      <c r="C852" s="94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94"/>
      <c r="C853" s="94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94"/>
      <c r="C854" s="94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94"/>
      <c r="C855" s="94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93"/>
      <c r="C856" s="93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92" t="s">
        <v>403</v>
      </c>
      <c r="C881" s="92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94"/>
      <c r="C882" s="94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94"/>
      <c r="C883" s="94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94"/>
      <c r="C884" s="94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94"/>
      <c r="C885" s="94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94"/>
      <c r="C886" s="94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93"/>
      <c r="C887" s="93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98" t="s">
        <v>405</v>
      </c>
      <c r="C888" s="98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99"/>
      <c r="C889" s="99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99"/>
      <c r="C890" s="99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100"/>
      <c r="C891" s="100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98" t="s">
        <v>405</v>
      </c>
      <c r="C892" s="98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100"/>
      <c r="C893" s="100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98" t="s">
        <v>407</v>
      </c>
      <c r="C894" s="98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99"/>
      <c r="C895" s="99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99"/>
      <c r="C896" s="99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99"/>
      <c r="C897" s="99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99"/>
      <c r="C898" s="99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100"/>
      <c r="C899" s="100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98" t="s">
        <v>407</v>
      </c>
      <c r="C900" s="98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99"/>
      <c r="C901" s="99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99"/>
      <c r="C902" s="99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99"/>
      <c r="C903" s="99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100"/>
      <c r="C904" s="100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98" t="s">
        <v>407</v>
      </c>
      <c r="C905" s="98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99"/>
      <c r="C906" s="99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99"/>
      <c r="C907" s="99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100"/>
      <c r="C908" s="100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92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93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92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92" t="s">
        <v>409</v>
      </c>
      <c r="C912" s="94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94"/>
      <c r="C913" s="94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94"/>
      <c r="C914" s="93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94" t="s">
        <v>409</v>
      </c>
      <c r="C915" s="92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94"/>
      <c r="C916" s="94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94"/>
      <c r="C917" s="94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94"/>
      <c r="C918" s="94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94"/>
      <c r="C919" s="94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94"/>
      <c r="C920" s="94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94"/>
      <c r="C921" s="94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93"/>
      <c r="C922" s="93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92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94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94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94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92" t="s">
        <v>410</v>
      </c>
      <c r="C927" s="94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93"/>
      <c r="C928" s="93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92" t="s">
        <v>410</v>
      </c>
      <c r="C929" s="92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94"/>
      <c r="C930" s="93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94"/>
      <c r="C931" s="92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94"/>
      <c r="C932" s="93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94"/>
      <c r="C933" s="92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94"/>
      <c r="C934" s="94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94"/>
      <c r="C935" s="94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94"/>
      <c r="C936" s="94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94"/>
      <c r="C937" s="94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93"/>
      <c r="C938" s="93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92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94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94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94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94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94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94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94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94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94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94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93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92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94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94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94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94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94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94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94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93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92" t="s">
        <v>415</v>
      </c>
      <c r="C964" s="92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94"/>
      <c r="C965" s="94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94"/>
      <c r="C966" s="94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94"/>
      <c r="C967" s="94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94"/>
      <c r="C968" s="94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94"/>
      <c r="C969" s="94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94"/>
      <c r="C970" s="94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93"/>
      <c r="C971" s="93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92" t="s">
        <v>415</v>
      </c>
      <c r="C973" s="92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94"/>
      <c r="C974" s="93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94"/>
      <c r="C975" s="92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94"/>
      <c r="C976" s="94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94"/>
      <c r="C977" s="94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94"/>
      <c r="C978" s="94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93"/>
      <c r="C979" s="93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98" t="s">
        <v>427</v>
      </c>
      <c r="C986" s="92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99"/>
      <c r="C987" s="94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99"/>
      <c r="C988" s="94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99"/>
      <c r="C989" s="94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99"/>
      <c r="C990" s="94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99"/>
      <c r="C991" s="94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99"/>
      <c r="C992" s="94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99"/>
      <c r="C993" s="94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99"/>
      <c r="C994" s="94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94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94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94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94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94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94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94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94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94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94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94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94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94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94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94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94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94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94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94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94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94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94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94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93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98" t="s">
        <v>427</v>
      </c>
      <c r="C1020" s="98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99"/>
      <c r="C1021" s="99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99"/>
      <c r="C1022" s="99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100"/>
      <c r="C1023" s="99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99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99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100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92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94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93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92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94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94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94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94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94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94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93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98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99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99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99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99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99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100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98" t="s">
        <v>432</v>
      </c>
      <c r="C1047" s="98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99"/>
      <c r="C1048" s="99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99"/>
      <c r="C1049" s="99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99"/>
      <c r="C1050" s="99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99"/>
      <c r="C1051" s="99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99"/>
      <c r="C1052" s="99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99"/>
      <c r="C1053" s="99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99"/>
      <c r="C1054" s="100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100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98" t="s">
        <v>434</v>
      </c>
      <c r="C1056" s="98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99"/>
      <c r="C1057" s="99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100"/>
      <c r="C1058" s="100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98" t="s">
        <v>434</v>
      </c>
      <c r="C1059" s="98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99"/>
      <c r="C1060" s="99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100"/>
      <c r="C1061" s="100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98" t="s">
        <v>437</v>
      </c>
      <c r="C1062" s="98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99"/>
      <c r="C1063" s="99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99"/>
      <c r="C1064" s="99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99"/>
      <c r="C1065" s="99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99"/>
      <c r="C1066" s="99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99"/>
      <c r="C1067" s="99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99"/>
      <c r="C1068" s="99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100"/>
      <c r="C1069" s="100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98" t="s">
        <v>437</v>
      </c>
      <c r="C1070" s="98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99"/>
      <c r="C1071" s="100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99"/>
      <c r="C1072" s="98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99"/>
      <c r="C1073" s="99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100"/>
      <c r="C1074" s="100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98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99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99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100"/>
      <c r="D1078" s="14"/>
      <c r="E1078" s="13">
        <v>5</v>
      </c>
      <c r="F1078" s="14"/>
      <c r="G1078" s="13">
        <v>-2</v>
      </c>
      <c r="H1078" s="5"/>
    </row>
    <row r="1079" spans="2:8">
      <c r="B1079" s="99" t="s">
        <v>438</v>
      </c>
      <c r="C1079" s="98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100"/>
      <c r="C1080" s="100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98" t="s">
        <v>439</v>
      </c>
      <c r="C1081" s="98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99"/>
      <c r="C1082" s="99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99"/>
      <c r="C1083" s="99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100"/>
      <c r="C1084" s="100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98" t="s">
        <v>439</v>
      </c>
      <c r="C1085" s="98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99"/>
      <c r="C1086" s="99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99"/>
      <c r="C1087" s="99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99"/>
      <c r="C1088" s="99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99"/>
      <c r="C1089" s="99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99"/>
      <c r="C1090" s="99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99"/>
      <c r="C1091" s="99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99"/>
      <c r="C1092" s="100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99"/>
      <c r="C1093" s="98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100"/>
      <c r="C1094" s="100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98" t="s">
        <v>441</v>
      </c>
      <c r="C1095" s="98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99"/>
      <c r="C1096" s="99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99"/>
      <c r="C1097" s="99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99"/>
      <c r="C1098" s="99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99"/>
      <c r="C1099" s="99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99"/>
      <c r="C1100" s="100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99"/>
      <c r="C1101" s="98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99"/>
      <c r="C1102" s="99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99"/>
      <c r="C1103" s="99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100"/>
      <c r="C1104" s="100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98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99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99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100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123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124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124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124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124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124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125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127" t="s">
        <v>44</v>
      </c>
      <c r="G31" s="128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126" t="s">
        <v>44</v>
      </c>
      <c r="G44" s="126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126" t="s">
        <v>44</v>
      </c>
      <c r="G59" s="126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126" t="s">
        <v>44</v>
      </c>
      <c r="G75" s="126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126" t="s">
        <v>44</v>
      </c>
      <c r="G87" s="126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126" t="s">
        <v>44</v>
      </c>
      <c r="G108" s="126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130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130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129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129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129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129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129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129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129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126" t="s">
        <v>44</v>
      </c>
      <c r="G137" s="126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129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129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129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129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129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126" t="s">
        <v>44</v>
      </c>
      <c r="G200" s="126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98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99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99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99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100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98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99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99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99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99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99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99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100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98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99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99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99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99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99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99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100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126" t="s">
        <v>44</v>
      </c>
      <c r="G306" s="126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92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94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93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92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94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94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94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94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94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94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93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108" t="s">
        <v>373</v>
      </c>
      <c r="C387" s="98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109"/>
      <c r="C388" s="99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109"/>
      <c r="C389" s="99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110"/>
      <c r="C390" s="100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108" t="s">
        <v>376</v>
      </c>
      <c r="C391" s="92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109"/>
      <c r="C392" s="94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109"/>
      <c r="C393" s="94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110"/>
      <c r="C394" s="93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108" t="s">
        <v>377</v>
      </c>
      <c r="C395" s="92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109"/>
      <c r="C396" s="94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109"/>
      <c r="C397" s="94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109"/>
      <c r="C398" s="94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109"/>
      <c r="C399" s="94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110"/>
      <c r="C400" s="93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108" t="s">
        <v>378</v>
      </c>
      <c r="C401" s="92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109"/>
      <c r="C402" s="94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109"/>
      <c r="C403" s="94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109"/>
      <c r="C404" s="94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110"/>
      <c r="C405" s="93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111" t="s">
        <v>380</v>
      </c>
      <c r="C406" s="98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112"/>
      <c r="C407" s="99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112"/>
      <c r="C408" s="99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112"/>
      <c r="C409" s="99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112"/>
      <c r="C410" s="99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113"/>
      <c r="C411" s="100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111" t="s">
        <v>381</v>
      </c>
      <c r="C412" s="98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112"/>
      <c r="C413" s="99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112"/>
      <c r="C414" s="99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112"/>
      <c r="C415" s="99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112"/>
      <c r="C416" s="99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113"/>
      <c r="C417" s="100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111" t="s">
        <v>382</v>
      </c>
      <c r="C418" s="98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112"/>
      <c r="C419" s="99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113"/>
      <c r="C420" s="100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111" t="s">
        <v>383</v>
      </c>
      <c r="C421" s="98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112"/>
      <c r="C422" s="99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112"/>
      <c r="C423" s="99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112"/>
      <c r="C424" s="99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113"/>
      <c r="C425" s="100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111" t="s">
        <v>385</v>
      </c>
      <c r="C426" s="98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112"/>
      <c r="C427" s="99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112"/>
      <c r="C428" s="99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112"/>
      <c r="C429" s="99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112" t="s">
        <v>386</v>
      </c>
      <c r="C430" s="99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112"/>
      <c r="C431" s="100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112"/>
      <c r="C432" s="98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112"/>
      <c r="C433" s="99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113"/>
      <c r="C434" s="100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108" t="s">
        <v>386</v>
      </c>
      <c r="C435" s="92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109"/>
      <c r="C436" s="94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109"/>
      <c r="C437" s="94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110"/>
      <c r="C438" s="94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93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108" t="s">
        <v>392</v>
      </c>
      <c r="C457" s="92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109"/>
      <c r="C458" s="94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109"/>
      <c r="C459" s="94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110"/>
      <c r="C460" s="94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94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94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94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94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93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98" t="s">
        <v>403</v>
      </c>
      <c r="C473" s="98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99"/>
      <c r="C474" s="99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99"/>
      <c r="C475" s="99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99"/>
      <c r="C476" s="99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99"/>
      <c r="C477" s="99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99"/>
      <c r="C478" s="99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99"/>
      <c r="C479" s="99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99"/>
      <c r="C480" s="99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99"/>
      <c r="C481" s="99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99"/>
      <c r="C482" s="99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100"/>
      <c r="C483" s="100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98" t="s">
        <v>405</v>
      </c>
      <c r="C484" s="98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99"/>
      <c r="C485" s="99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99"/>
      <c r="C486" s="99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100"/>
      <c r="C487" s="100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92" t="s">
        <v>407</v>
      </c>
      <c r="C488" s="92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94"/>
      <c r="C489" s="94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94"/>
      <c r="C490" s="94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94"/>
      <c r="C491" s="94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94"/>
      <c r="C492" s="94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94"/>
      <c r="C493" s="94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94"/>
      <c r="C494" s="94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94"/>
      <c r="C495" s="94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94"/>
      <c r="C496" s="94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94"/>
      <c r="C497" s="94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94"/>
      <c r="C498" s="94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94"/>
      <c r="C499" s="94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94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94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94" t="s">
        <v>409</v>
      </c>
      <c r="C502" s="94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94"/>
      <c r="C503" s="94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94"/>
      <c r="C504" s="94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94"/>
      <c r="C505" s="94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94"/>
      <c r="C506" s="94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94"/>
      <c r="C507" s="94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94"/>
      <c r="C508" s="94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94"/>
      <c r="C509" s="94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94"/>
      <c r="C510" s="94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94"/>
      <c r="C511" s="94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94"/>
      <c r="C512" s="94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94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93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92" t="s">
        <v>410</v>
      </c>
      <c r="C515" s="92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94"/>
      <c r="C516" s="94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94"/>
      <c r="C517" s="94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94"/>
      <c r="C518" s="94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94"/>
      <c r="C519" s="94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94"/>
      <c r="C520" s="94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94"/>
      <c r="C521" s="94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94"/>
      <c r="C522" s="94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94"/>
      <c r="C523" s="94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93"/>
      <c r="C524" s="93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92" t="s">
        <v>415</v>
      </c>
      <c r="C525" s="92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94"/>
      <c r="C526" s="94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94"/>
      <c r="C527" s="94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94"/>
      <c r="C528" s="94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94"/>
      <c r="C529" s="94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94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94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93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92" t="s">
        <v>427</v>
      </c>
      <c r="C533" s="92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94"/>
      <c r="C534" s="94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94"/>
      <c r="C535" s="94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94"/>
      <c r="C536" s="94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94"/>
      <c r="C537" s="94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94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94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93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98" t="s">
        <v>430</v>
      </c>
      <c r="C541" s="98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99"/>
      <c r="C542" s="99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99"/>
      <c r="C543" s="99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99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99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100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92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94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94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93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98" t="s">
        <v>446</v>
      </c>
      <c r="C552" s="98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99"/>
      <c r="C553" s="99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B430:B434"/>
    <mergeCell ref="C432:C434"/>
    <mergeCell ref="C421:C425"/>
    <mergeCell ref="B421:B425"/>
    <mergeCell ref="B395:B400"/>
    <mergeCell ref="C395:C400"/>
    <mergeCell ref="C387:C390"/>
    <mergeCell ref="B387:B390"/>
    <mergeCell ref="B391:B394"/>
    <mergeCell ref="C391:C394"/>
    <mergeCell ref="B401:B405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98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99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99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99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99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99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100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32" t="s">
        <v>44</v>
      </c>
      <c r="G25" s="133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31" t="s">
        <v>44</v>
      </c>
      <c r="G38" s="131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31" t="s">
        <v>44</v>
      </c>
      <c r="G51" s="131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31" t="s">
        <v>44</v>
      </c>
      <c r="G63" s="131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31" t="s">
        <v>44</v>
      </c>
      <c r="G76" s="131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31" t="s">
        <v>44</v>
      </c>
      <c r="G96" s="131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129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129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129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31" t="s">
        <v>44</v>
      </c>
      <c r="G119" s="131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131" t="s">
        <v>44</v>
      </c>
      <c r="G162" s="131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98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99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99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100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131" t="s">
        <v>44</v>
      </c>
      <c r="G253" s="131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131" t="s">
        <v>44</v>
      </c>
      <c r="G291" s="131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98" t="s">
        <v>378</v>
      </c>
      <c r="C310" s="98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99"/>
      <c r="C311" s="99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100"/>
      <c r="C312" s="100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98" t="s">
        <v>381</v>
      </c>
      <c r="C315" s="98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99"/>
      <c r="C316" s="99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99"/>
      <c r="C317" s="99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100"/>
      <c r="C318" s="100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98" t="s">
        <v>383</v>
      </c>
      <c r="C320" s="98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99"/>
      <c r="C321" s="99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100"/>
      <c r="C322" s="100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98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98" t="s">
        <v>386</v>
      </c>
      <c r="C324" s="99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99"/>
      <c r="C325" s="99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100"/>
      <c r="C326" s="100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92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94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94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94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93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98" t="s">
        <v>403</v>
      </c>
      <c r="C351" s="98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99"/>
      <c r="C352" s="99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99"/>
      <c r="C353" s="99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100"/>
      <c r="C354" s="100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98" t="s">
        <v>407</v>
      </c>
      <c r="C356" s="98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99"/>
      <c r="C357" s="99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99"/>
      <c r="C358" s="99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99"/>
      <c r="C359" s="99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100"/>
      <c r="C360" s="100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98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99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99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99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99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99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100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98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98" t="s">
        <v>415</v>
      </c>
      <c r="C369" s="99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99"/>
      <c r="C370" s="99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99"/>
      <c r="C371" s="99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100"/>
      <c r="C372" s="99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100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98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99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99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99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99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100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98" t="s">
        <v>437</v>
      </c>
      <c r="C380" s="98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100"/>
      <c r="C381" s="100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98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99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99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100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  <mergeCell ref="F76:G76"/>
    <mergeCell ref="B369:B372"/>
    <mergeCell ref="C361:C367"/>
    <mergeCell ref="F96:G96"/>
    <mergeCell ref="B356:B360"/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34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35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34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35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114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114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114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114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01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02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98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99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100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98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99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99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100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98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99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99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100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98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100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98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99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100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98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100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98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100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333:C334"/>
    <mergeCell ref="C328:C330"/>
    <mergeCell ref="B297:B300"/>
    <mergeCell ref="B301:B302"/>
    <mergeCell ref="B293:B296"/>
    <mergeCell ref="C331:C332"/>
    <mergeCell ref="C154:C155"/>
    <mergeCell ref="C178:C181"/>
    <mergeCell ref="C194:C195"/>
    <mergeCell ref="C158:C159"/>
    <mergeCell ref="B290:B29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36" t="s">
        <v>445</v>
      </c>
      <c r="C3" s="137"/>
      <c r="D3" s="137"/>
      <c r="E3" s="137"/>
      <c r="F3" s="138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OPTION2018</vt:lpstr>
      <vt:lpstr>NF2018</vt:lpstr>
      <vt:lpstr>BNF2018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2018-04-20T10:48:49Z</dcterms:modified>
</cp:coreProperties>
</file>